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3"/>
  </bookViews>
  <sheets>
    <sheet name="20.07.2021  " sheetId="1" r:id="rId1"/>
    <sheet name="21.07.2021" sheetId="2" r:id="rId2"/>
    <sheet name="22.07.2021" sheetId="3" r:id="rId3"/>
    <sheet name="23.07.2021" sheetId="4" r:id="rId4"/>
  </sheets>
  <definedNames/>
  <calcPr fullCalcOnLoad="1"/>
</workbook>
</file>

<file path=xl/sharedStrings.xml><?xml version="1.0" encoding="utf-8"?>
<sst xmlns="http://schemas.openxmlformats.org/spreadsheetml/2006/main" count="260" uniqueCount="140">
  <si>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</si>
  <si>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</si>
  <si>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</si>
  <si>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</si>
  <si>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</si>
  <si>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</si>
  <si>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</si>
  <si>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</si>
  <si>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</si>
  <si>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</si>
  <si>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</si>
  <si>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</si>
  <si>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</si>
  <si>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</si>
  <si>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</si>
  <si>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</si>
  <si>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9</t>
  </si>
  <si>
    <t>13</t>
  </si>
  <si>
    <t>14</t>
  </si>
  <si>
    <t>15</t>
  </si>
  <si>
    <t>16</t>
  </si>
  <si>
    <t>17</t>
  </si>
  <si>
    <t>18</t>
  </si>
  <si>
    <t>19</t>
  </si>
  <si>
    <t>SC SGPI Security Force SRL</t>
  </si>
  <si>
    <t>20</t>
  </si>
  <si>
    <t>21</t>
  </si>
  <si>
    <t>22</t>
  </si>
  <si>
    <t>23</t>
  </si>
  <si>
    <t>24</t>
  </si>
  <si>
    <t>25</t>
  </si>
  <si>
    <t>26</t>
  </si>
  <si>
    <t>27</t>
  </si>
  <si>
    <t>Direcția de Sănătate Publică Neamț</t>
  </si>
  <si>
    <t>4</t>
  </si>
  <si>
    <t>5</t>
  </si>
  <si>
    <t>6</t>
  </si>
  <si>
    <t>7</t>
  </si>
  <si>
    <t>8</t>
  </si>
  <si>
    <t>10</t>
  </si>
  <si>
    <t>11</t>
  </si>
  <si>
    <t>12</t>
  </si>
  <si>
    <t>28</t>
  </si>
  <si>
    <t>29</t>
  </si>
  <si>
    <t>30</t>
  </si>
  <si>
    <t>SC Invest Plus SRL</t>
  </si>
  <si>
    <t>SC Salubritas SA</t>
  </si>
  <si>
    <t>SC Flarom Advertising SRL</t>
  </si>
  <si>
    <t>SC Troleibuzul SA</t>
  </si>
  <si>
    <t>SC Ramses SRL</t>
  </si>
  <si>
    <t>SC IPS Grup SRL</t>
  </si>
  <si>
    <t>SC Vaxin Com SRL</t>
  </si>
  <si>
    <t>SC Topoprest SRL</t>
  </si>
  <si>
    <t>Bugetul de Sat</t>
  </si>
  <si>
    <t>SC Texamet Grup SRL</t>
  </si>
  <si>
    <t>Compania Județeană APA SERV SA</t>
  </si>
  <si>
    <t>SC Delgaz Grid SA</t>
  </si>
  <si>
    <t>Agenția de Protecția Mediului</t>
  </si>
  <si>
    <t>plăților efectuate în perioada 20.07.2021</t>
  </si>
  <si>
    <t>Referat număr 22082/2021-aviz  mediu Modernizare strada Călugărului</t>
  </si>
  <si>
    <t>Factura număr 926/2021-taxă aviz proiect cod SMIS 128041</t>
  </si>
  <si>
    <t xml:space="preserve">Hotărâre 211/2021 611/2020-compensații aferentă noiembrie-decembrie2020 ,ianuarie-februarie 2021 </t>
  </si>
  <si>
    <t>Dispoziție de plată număr 112/15.07.2021-contravaloare servicii scanare planșe</t>
  </si>
  <si>
    <t>CEC număr 44/20.07.2021-contravaloare cheltuieli transport</t>
  </si>
  <si>
    <t>CEC număr 44/20.07.2021-contravaloare diurnă și cazare</t>
  </si>
  <si>
    <t>SC Grup Soft SRL</t>
  </si>
  <si>
    <t>Direcția Silvică Neamț</t>
  </si>
  <si>
    <t>SC Mediaservice SRL</t>
  </si>
  <si>
    <t>SC Bratner Servicii Ecologice SA</t>
  </si>
  <si>
    <t>SC Dreptunghi SRL</t>
  </si>
  <si>
    <t>SC Vesta  Investment SRL</t>
  </si>
  <si>
    <t>Advanced Softwarwe Company SA</t>
  </si>
  <si>
    <t>Telekom Communication România</t>
  </si>
  <si>
    <t>Factura număr 210310595222/01.07.2021-servicii internet SVSU</t>
  </si>
  <si>
    <t>SC Proelectric SRL</t>
  </si>
  <si>
    <t>Factura număr 106/09.07.2021-înființare perdea de protecție forestieră în zona Pietricica</t>
  </si>
  <si>
    <t>Factura număr 2896/08.07.2021-servicii proiectare conform contract număr 18973/17.06.2021</t>
  </si>
  <si>
    <t>Factura număr 961/01.07.2021-lucrări de întreținere și reparații rețele exterioare de AEE 220V/380V zona Parc Central</t>
  </si>
  <si>
    <t>Factura număr 488/30.06.2021-servicii de spălătorie și curățătorie lenjerii,prosoape,huse și saltele din ștrandul municipal</t>
  </si>
  <si>
    <t>SC Infotec SRL</t>
  </si>
  <si>
    <t>Factura număr 10486/01.07.2021-service xerox și piese de schimb</t>
  </si>
  <si>
    <t>Factura număr 17/07.07.2021-mentenanță hardware sistem informatic integrat în cadrul proiectelor</t>
  </si>
  <si>
    <t>Factura număr 2059344/05.07.2021-plăcuțe număr de înregistrare</t>
  </si>
  <si>
    <t>Factura număr 70602/16.07.2021-servicii de monitorizare și intervenție a sistemelor de alarmă la Baia Comunală</t>
  </si>
  <si>
    <t>Factura număr 211893/01.07.2021-servicii de asistență tehnică informatică pentru Registrul Agricol</t>
  </si>
  <si>
    <t>Factura număr 457/09.07.2021- administrarea pădurii</t>
  </si>
  <si>
    <t>Factura număr 212,214,221/2021-service copiatoare,încărcare și achiziție cartuș</t>
  </si>
  <si>
    <t>Factura număr 8583/01/07.2021- prestări servicii pază stadion municipal</t>
  </si>
  <si>
    <t>Factura număr 8580/01.07.2021- prestări servicii pază ștrand</t>
  </si>
  <si>
    <t>Factura număr 8582/01.07.2021- prestări servicii pază Sala Polivalentă</t>
  </si>
  <si>
    <t>Factura număr 8581/05.07.2021- prestări servicii pază Mall Forum Center și Speranța</t>
  </si>
  <si>
    <t>Factura număr 1281354/30.06.2021-colectat,transport deșeuri sediu</t>
  </si>
  <si>
    <t>Factura număr 1281353/30.06.2021-colectat.transport deșeuri domeniu public</t>
  </si>
  <si>
    <t>Factura număr 1281362/30.06.2021-colectat,transport deșeuri Ștrand municipal</t>
  </si>
  <si>
    <t>Factura număr 1281352/15.07.2021-colectat,transport deșeuri Mall Forum Center</t>
  </si>
  <si>
    <t>Factura număr 1281355/15.07.2021-colectat,transport deșeuri Baia comunală</t>
  </si>
  <si>
    <t>Factura număr 1879/30/06.2021-service rețele electrice</t>
  </si>
  <si>
    <t>Factura număr 1881/01.07.2021-piese de schimb/reparații semafoare</t>
  </si>
  <si>
    <t>Factura număr 1880/01.07.2021-service rețea semafoare</t>
  </si>
  <si>
    <t>Factura număr 3078/09.07.2021-igienizare, vidanjare și întreținere toalete ecologice și publice</t>
  </si>
  <si>
    <t>Factura număr 3081/09.07.2021-servicii salubritate</t>
  </si>
  <si>
    <t>Factura număr 3080/09.07.2021-servicii salubritate</t>
  </si>
  <si>
    <t>Factura număr 3044/28.06.2021-închiriere și întreținere toalete ecologice și publice pentru zilele orașului</t>
  </si>
  <si>
    <t>SC Penta SRL</t>
  </si>
  <si>
    <t>Factura număr 3701/2021-proiectare și execuție alimentare cu energie electrică bloc ANL Pompiliu Clement</t>
  </si>
  <si>
    <t>Referat număr 22424/2021-tarif aviz proiect cod SMIS 126608</t>
  </si>
  <si>
    <t>Contribuții obligatorii drepturi salariale confom sentințe aferente  capitolului 51.01.03 Autorități executive</t>
  </si>
  <si>
    <t>Contribuții obligatorii drepturi salariale conform sentințe aferente capitolului 54.10 Servicii publice comunitare de evidență a persoanelor</t>
  </si>
  <si>
    <t>plăților efectuate în perioada 21.07.2021</t>
  </si>
  <si>
    <t>plăților efectuate în perioada 22.07.2021</t>
  </si>
  <si>
    <t>SC Proiect Instal SRL</t>
  </si>
  <si>
    <t>Factura număr 210310584212/01.07.2021-VPN sheltere deșeuri</t>
  </si>
  <si>
    <t>SC Valdo Forest Industries SRL</t>
  </si>
  <si>
    <t>Factura număr 506892457/2021-tarif emitere aviz amplasament la investiția  Modernizare strada Călugărului</t>
  </si>
  <si>
    <t>Factura număr 506892786/20212021-aviz extindere rețea iluminat  Prelungire Pepinierii</t>
  </si>
  <si>
    <t>Factura număr 15/09.07.2021-proiecție film -Filmul de Piatra HCL 170/2021</t>
  </si>
  <si>
    <t>Factura număr 5900904748/2021- aviz extindere rețea iluminat  Prelungire Pepinierii</t>
  </si>
  <si>
    <t>plăților efectuate în perioada 23.07.2021</t>
  </si>
  <si>
    <t>Factura număr 21040291226/13.07.2021 -consum apă ISU</t>
  </si>
  <si>
    <t>Factura număr 21021153/07.07.2021 -Consum apă cișmele Curtea Domnească</t>
  </si>
  <si>
    <t>Factura număr 21021151/07.07.2021- Consum apă WC  Pasaj Curtea Domnească</t>
  </si>
  <si>
    <t>SC Agremin SRL</t>
  </si>
  <si>
    <t>Factura număr  4470/07.07.2021-160 tone de nisip granulație 0-2mm și transport la Stadion Municipal</t>
  </si>
  <si>
    <t>Factura număr 3079/2021-servicii ecarisaj</t>
  </si>
  <si>
    <t>Factura număr 1281363/30.06.2021-colectat,transport deșeuri Stadion Municipal</t>
  </si>
  <si>
    <t>Factura număr 1872/31.05.2021-piese de schimb/reparații semafoare</t>
  </si>
  <si>
    <t>SC Luxten Lighting Company SRL</t>
  </si>
  <si>
    <t>Factura număr 84747/07.06.2021-întreținere-menținere luna mai 2021</t>
  </si>
  <si>
    <t>Factura număr 2315/15.07.2021-servicii asigurare service conform contract număr 20909/2020</t>
  </si>
  <si>
    <t>Factura număr 2766-2768-2769/-documentații cadastrale pentru imobile aparținând municipiului Piatra Neamț</t>
  </si>
  <si>
    <t>SC Parking SA</t>
  </si>
  <si>
    <t>Factura număr 26566/01.07.2021-concesiune teren</t>
  </si>
  <si>
    <t>Premier Soft Audit SRL</t>
  </si>
  <si>
    <t>Factura număr 2021091/14.04.2021-servicii de audit financiar proiect cod SMIS 126606</t>
  </si>
  <si>
    <t>SC Klass Enterprise SRL</t>
  </si>
  <si>
    <t>Factura număr 696/19.07.2021-servicii proiect cod SMIS 127349</t>
  </si>
  <si>
    <t>Factura număr 3397/20.04.2021-servicii publicitate proiect cod SMIS 126604</t>
  </si>
  <si>
    <t>SC Cronos Consulting SRL</t>
  </si>
  <si>
    <t>Factura număr  1084/06.07.2021 servicii consultanță proiect cod SMIS 126604</t>
  </si>
  <si>
    <t>Factura număr 581/2021-execuție lucrări conform contract număr 24429/2020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</si>
</sst>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0" borderId="8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0" borderId="8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/>
    </xf>
    <xf numFmtId="0" fontId="54" fillId="36" borderId="8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2" fillId="0" borderId="0" xfId="0" applyFont="1" applyAlignment="1">
      <alignment/>
    </xf>
    <xf numFmtId="4" fontId="55" fillId="0" borderId="8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/>
    </xf>
    <xf numFmtId="4" fontId="17" fillId="0" borderId="8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4" fontId="17" fillId="0" borderId="8" xfId="0" applyNumberFormat="1" applyFont="1" applyFill="1" applyBorder="1" applyAlignment="1">
      <alignment/>
    </xf>
    <xf numFmtId="0" fontId="0" fillId="36" borderId="9" xfId="0" applyFont="1" applyFill="1" applyBorder="1" applyAlignment="1">
      <alignment horizontal="center" vertical="center" wrapText="1"/>
    </xf>
    <xf numFmtId="4" fontId="54" fillId="0" borderId="9" xfId="0" applyNumberFormat="1" applyFont="1" applyFill="1" applyBorder="1" applyAlignment="1">
      <alignment/>
    </xf>
    <xf numFmtId="4" fontId="54" fillId="0" borderId="9" xfId="0" applyNumberFormat="1" applyFont="1" applyFill="1" applyBorder="1" applyAlignment="1">
      <alignment vertical="center"/>
    </xf>
    <xf numFmtId="0" fontId="54" fillId="36" borderId="9" xfId="0" applyFont="1" applyFill="1" applyBorder="1" applyAlignment="1">
      <alignment/>
    </xf>
    <xf numFmtId="0" fontId="0" fillId="36" borderId="8" xfId="0" applyFont="1" applyFill="1" applyBorder="1" applyAlignment="1">
      <alignment horizontal="left" vertical="center"/>
    </xf>
    <xf numFmtId="0" fontId="55" fillId="37" borderId="10" xfId="0" applyFont="1" applyFill="1" applyBorder="1" applyAlignment="1">
      <alignment horizontal="left"/>
    </xf>
    <xf numFmtId="4" fontId="54" fillId="0" borderId="8" xfId="0" applyNumberFormat="1" applyFont="1" applyFill="1" applyBorder="1" applyAlignment="1">
      <alignment horizontal="right" vertical="center"/>
    </xf>
    <xf numFmtId="4" fontId="54" fillId="0" borderId="11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30.7109375" style="35" customWidth="1"/>
    <col min="4" max="4" width="95.5742187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5" t="s">
        <v>1</v>
      </c>
      <c r="B2" s="75"/>
      <c r="C2" s="75"/>
      <c r="D2" s="75"/>
      <c r="E2" s="5"/>
    </row>
    <row r="3" spans="1:5" ht="15">
      <c r="A3" s="76" t="s">
        <v>2</v>
      </c>
      <c r="B3" s="76"/>
      <c r="C3" s="76"/>
      <c r="D3" s="76"/>
      <c r="E3" s="5"/>
    </row>
    <row r="4" spans="1:5" ht="12" customHeight="1">
      <c r="A4" s="76" t="s">
        <v>58</v>
      </c>
      <c r="B4" s="76"/>
      <c r="C4" s="76"/>
      <c r="D4" s="7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7" t="s">
        <v>3</v>
      </c>
      <c r="B6" s="7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>
        <f>825.94</f>
        <v>825.94</v>
      </c>
      <c r="C8" s="13" t="s">
        <v>0</v>
      </c>
      <c r="D8" s="14" t="s">
        <v>64</v>
      </c>
      <c r="E8" s="15">
        <v>44397</v>
      </c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50">
        <v>178185</v>
      </c>
      <c r="C12" s="36" t="s">
        <v>48</v>
      </c>
      <c r="D12" s="43" t="s">
        <v>61</v>
      </c>
      <c r="E12" s="15">
        <v>44397</v>
      </c>
      <c r="F12" s="6"/>
    </row>
    <row r="13" spans="1:6" s="7" customFormat="1" ht="12.75">
      <c r="A13" s="11">
        <v>2</v>
      </c>
      <c r="B13" s="50">
        <v>306</v>
      </c>
      <c r="C13" s="34" t="s">
        <v>0</v>
      </c>
      <c r="D13" s="43" t="s">
        <v>63</v>
      </c>
      <c r="E13" s="15">
        <v>44397</v>
      </c>
      <c r="F13" s="6"/>
    </row>
    <row r="14" spans="1:6" s="7" customFormat="1" ht="12.75">
      <c r="A14" s="11">
        <v>3</v>
      </c>
      <c r="B14" s="50">
        <v>49</v>
      </c>
      <c r="C14" s="34" t="s">
        <v>0</v>
      </c>
      <c r="D14" s="40" t="s">
        <v>62</v>
      </c>
      <c r="E14" s="15">
        <v>44397</v>
      </c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8" t="s">
        <v>5</v>
      </c>
      <c r="C16" s="29" t="s">
        <v>6</v>
      </c>
      <c r="D16" s="29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0"/>
      <c r="B17" s="31"/>
      <c r="C17" s="31"/>
      <c r="D17" s="32"/>
      <c r="E17" s="3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8" t="s">
        <v>5</v>
      </c>
      <c r="C20" s="29" t="s">
        <v>6</v>
      </c>
      <c r="D20" s="29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7">
        <v>1</v>
      </c>
      <c r="B21" s="34">
        <v>100</v>
      </c>
      <c r="C21" s="34" t="s">
        <v>57</v>
      </c>
      <c r="D21" s="36" t="s">
        <v>59</v>
      </c>
      <c r="E21" s="33">
        <v>44397</v>
      </c>
    </row>
    <row r="22" spans="1:5" ht="15">
      <c r="A22" s="37">
        <v>2</v>
      </c>
      <c r="B22" s="34">
        <v>200</v>
      </c>
      <c r="C22" s="34" t="s">
        <v>33</v>
      </c>
      <c r="D22" s="32" t="s">
        <v>60</v>
      </c>
      <c r="E22" s="33">
        <v>44397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57421875" style="35" customWidth="1"/>
    <col min="2" max="2" width="13.8515625" style="35" customWidth="1"/>
    <col min="3" max="3" width="27.421875" style="35" customWidth="1"/>
    <col min="4" max="4" width="109.8515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5" t="s">
        <v>1</v>
      </c>
      <c r="B2" s="75"/>
      <c r="C2" s="75"/>
      <c r="D2" s="75"/>
      <c r="E2" s="5"/>
    </row>
    <row r="3" spans="1:5" ht="15">
      <c r="A3" s="76" t="s">
        <v>2</v>
      </c>
      <c r="B3" s="76"/>
      <c r="C3" s="76"/>
      <c r="D3" s="76"/>
      <c r="E3" s="5"/>
    </row>
    <row r="4" spans="1:5" ht="12" customHeight="1">
      <c r="A4" s="76" t="s">
        <v>108</v>
      </c>
      <c r="B4" s="76"/>
      <c r="C4" s="76"/>
      <c r="D4" s="7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7" t="s">
        <v>3</v>
      </c>
      <c r="B6" s="77"/>
      <c r="C6" s="8"/>
      <c r="D6" s="8"/>
      <c r="E6" s="9"/>
    </row>
    <row r="7" spans="1:6" s="7" customFormat="1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6"/>
    </row>
    <row r="8" spans="1:6" s="7" customFormat="1" ht="12" customHeight="1">
      <c r="A8" s="11">
        <v>1</v>
      </c>
      <c r="B8" s="48">
        <f>7929+24629+943+10019+141+796</f>
        <v>44457</v>
      </c>
      <c r="C8" s="49" t="s">
        <v>53</v>
      </c>
      <c r="D8" s="49" t="s">
        <v>106</v>
      </c>
      <c r="E8" s="15">
        <v>44398</v>
      </c>
      <c r="F8" s="6"/>
    </row>
    <row r="9" spans="1:6" s="7" customFormat="1" ht="12" customHeight="1">
      <c r="A9" s="11">
        <v>2</v>
      </c>
      <c r="B9" s="48">
        <f>6781+4164+64+1696+23+135+294</f>
        <v>13157</v>
      </c>
      <c r="C9" s="49" t="s">
        <v>53</v>
      </c>
      <c r="D9" s="49" t="s">
        <v>107</v>
      </c>
      <c r="E9" s="15">
        <v>44398</v>
      </c>
      <c r="F9" s="6"/>
    </row>
    <row r="10" spans="1:6" s="7" customFormat="1" ht="12" customHeight="1">
      <c r="A10" s="16"/>
      <c r="B10" s="17"/>
      <c r="C10" s="18"/>
      <c r="D10" s="19"/>
      <c r="E10" s="20"/>
      <c r="F10" s="6"/>
    </row>
    <row r="11" spans="1:6" s="7" customFormat="1" ht="12" customHeight="1">
      <c r="A11" s="21" t="s">
        <v>9</v>
      </c>
      <c r="B11" s="21"/>
      <c r="C11" s="21"/>
      <c r="D11" s="21"/>
      <c r="E11" s="21"/>
      <c r="F11" s="6"/>
    </row>
    <row r="12" spans="1:6" s="7" customFormat="1" ht="13.5" customHeight="1">
      <c r="A12" s="22" t="s">
        <v>10</v>
      </c>
      <c r="B12" s="23" t="s">
        <v>5</v>
      </c>
      <c r="C12" s="24" t="s">
        <v>6</v>
      </c>
      <c r="D12" s="25" t="s">
        <v>7</v>
      </c>
      <c r="E12" s="24" t="s">
        <v>8</v>
      </c>
      <c r="F12" s="6"/>
    </row>
    <row r="13" spans="1:6" s="7" customFormat="1" ht="15" customHeight="1">
      <c r="A13" s="11">
        <v>1</v>
      </c>
      <c r="B13" s="57">
        <v>439.1</v>
      </c>
      <c r="C13" s="41" t="s">
        <v>72</v>
      </c>
      <c r="D13" s="41" t="s">
        <v>73</v>
      </c>
      <c r="E13" s="15">
        <v>44398</v>
      </c>
      <c r="F13" s="6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24" t="s">
        <v>4</v>
      </c>
      <c r="B15" s="28" t="s">
        <v>5</v>
      </c>
      <c r="C15" s="29" t="s">
        <v>6</v>
      </c>
      <c r="D15" s="29" t="s">
        <v>7</v>
      </c>
      <c r="E15" s="24" t="s">
        <v>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30"/>
      <c r="B16" s="31"/>
      <c r="C16" s="31"/>
      <c r="D16" s="32"/>
      <c r="E16" s="3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8" t="s">
        <v>5</v>
      </c>
      <c r="C19" s="29" t="s">
        <v>6</v>
      </c>
      <c r="D19" s="29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5" s="6" customFormat="1" ht="12.75">
      <c r="A20" s="37">
        <v>1</v>
      </c>
      <c r="B20" s="44">
        <v>45787.63</v>
      </c>
      <c r="C20" s="37" t="s">
        <v>103</v>
      </c>
      <c r="D20" s="37" t="s">
        <v>104</v>
      </c>
      <c r="E20" s="33">
        <v>44398</v>
      </c>
    </row>
    <row r="21" spans="1:256" s="6" customFormat="1" ht="12.75">
      <c r="A21" s="37">
        <v>2</v>
      </c>
      <c r="B21" s="44">
        <f>62.47+354.03</f>
        <v>416.5</v>
      </c>
      <c r="C21" s="37" t="s">
        <v>56</v>
      </c>
      <c r="D21" s="37" t="s">
        <v>105</v>
      </c>
      <c r="E21" s="33">
        <v>44398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9.8515625" style="35" customWidth="1"/>
    <col min="4" max="4" width="98.281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5" t="s">
        <v>1</v>
      </c>
      <c r="B2" s="75"/>
      <c r="C2" s="75"/>
      <c r="D2" s="75"/>
      <c r="E2" s="5"/>
    </row>
    <row r="3" spans="1:5" ht="15">
      <c r="A3" s="76" t="s">
        <v>2</v>
      </c>
      <c r="B3" s="76"/>
      <c r="C3" s="76"/>
      <c r="D3" s="76"/>
      <c r="E3" s="5"/>
    </row>
    <row r="4" spans="1:5" ht="12" customHeight="1">
      <c r="A4" s="76" t="s">
        <v>109</v>
      </c>
      <c r="B4" s="76"/>
      <c r="C4" s="76"/>
      <c r="D4" s="7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7" t="s">
        <v>3</v>
      </c>
      <c r="B6" s="7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60">
        <v>595</v>
      </c>
      <c r="C12" s="31" t="s">
        <v>65</v>
      </c>
      <c r="D12" s="36" t="s">
        <v>84</v>
      </c>
      <c r="E12" s="15">
        <v>44399</v>
      </c>
      <c r="F12" s="6"/>
    </row>
    <row r="13" spans="1:6" s="7" customFormat="1" ht="12.75" customHeight="1">
      <c r="A13" s="11" t="s">
        <v>14</v>
      </c>
      <c r="B13" s="61">
        <v>2279.71</v>
      </c>
      <c r="C13" s="52" t="s">
        <v>66</v>
      </c>
      <c r="D13" s="40" t="s">
        <v>85</v>
      </c>
      <c r="E13" s="15">
        <v>44399</v>
      </c>
      <c r="F13" s="6"/>
    </row>
    <row r="14" spans="1:6" s="7" customFormat="1" ht="12.75" customHeight="1">
      <c r="A14" s="11" t="s">
        <v>15</v>
      </c>
      <c r="B14" s="62">
        <v>3511.69</v>
      </c>
      <c r="C14" s="31" t="s">
        <v>67</v>
      </c>
      <c r="D14" s="36" t="s">
        <v>86</v>
      </c>
      <c r="E14" s="15">
        <v>44399</v>
      </c>
      <c r="F14" s="6"/>
    </row>
    <row r="15" spans="1:6" s="7" customFormat="1" ht="12.75">
      <c r="A15" s="11" t="s">
        <v>34</v>
      </c>
      <c r="B15" s="62">
        <v>3000</v>
      </c>
      <c r="C15" s="31" t="s">
        <v>69</v>
      </c>
      <c r="D15" s="36" t="s">
        <v>115</v>
      </c>
      <c r="E15" s="15">
        <v>44399</v>
      </c>
      <c r="F15" s="6"/>
    </row>
    <row r="16" spans="1:6" s="7" customFormat="1" ht="12.75">
      <c r="A16" s="11" t="s">
        <v>35</v>
      </c>
      <c r="B16" s="60">
        <v>142.8</v>
      </c>
      <c r="C16" s="36" t="s">
        <v>50</v>
      </c>
      <c r="D16" s="36" t="s">
        <v>83</v>
      </c>
      <c r="E16" s="15">
        <v>44399</v>
      </c>
      <c r="F16" s="6"/>
    </row>
    <row r="17" spans="1:6" s="7" customFormat="1" ht="12.75">
      <c r="A17" s="11" t="s">
        <v>36</v>
      </c>
      <c r="B17" s="62">
        <v>11541.1</v>
      </c>
      <c r="C17" s="31" t="s">
        <v>24</v>
      </c>
      <c r="D17" s="36" t="s">
        <v>87</v>
      </c>
      <c r="E17" s="15">
        <v>44399</v>
      </c>
      <c r="F17" s="6"/>
    </row>
    <row r="18" spans="1:6" s="7" customFormat="1" ht="12.75">
      <c r="A18" s="11" t="s">
        <v>37</v>
      </c>
      <c r="B18" s="62">
        <v>11541.1</v>
      </c>
      <c r="C18" s="31" t="s">
        <v>24</v>
      </c>
      <c r="D18" s="36" t="s">
        <v>88</v>
      </c>
      <c r="E18" s="15">
        <v>44399</v>
      </c>
      <c r="F18" s="6"/>
    </row>
    <row r="19" spans="1:256" ht="15">
      <c r="A19" s="11" t="s">
        <v>38</v>
      </c>
      <c r="B19" s="62">
        <v>11541.1</v>
      </c>
      <c r="C19" s="31" t="s">
        <v>24</v>
      </c>
      <c r="D19" s="36" t="s">
        <v>89</v>
      </c>
      <c r="E19" s="15">
        <v>44399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11" t="s">
        <v>16</v>
      </c>
      <c r="B20" s="62">
        <f>23082.2</f>
        <v>23082.2</v>
      </c>
      <c r="C20" s="31" t="s">
        <v>24</v>
      </c>
      <c r="D20" s="36" t="s">
        <v>90</v>
      </c>
      <c r="E20" s="15">
        <v>44399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64" s="54" customFormat="1" ht="15">
      <c r="A21" s="11" t="s">
        <v>39</v>
      </c>
      <c r="B21" s="51">
        <v>1999.78</v>
      </c>
      <c r="C21" s="55" t="s">
        <v>68</v>
      </c>
      <c r="D21" s="56" t="s">
        <v>91</v>
      </c>
      <c r="E21" s="15">
        <v>44399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64" s="39" customFormat="1" ht="15">
      <c r="A22" s="11" t="s">
        <v>40</v>
      </c>
      <c r="B22" s="51">
        <v>14314.27</v>
      </c>
      <c r="C22" s="27" t="s">
        <v>68</v>
      </c>
      <c r="D22" s="41" t="s">
        <v>92</v>
      </c>
      <c r="E22" s="15">
        <v>44399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39" customFormat="1" ht="15">
      <c r="A23" s="11" t="s">
        <v>41</v>
      </c>
      <c r="B23" s="51">
        <v>2366.8</v>
      </c>
      <c r="C23" s="27" t="s">
        <v>68</v>
      </c>
      <c r="D23" s="41" t="s">
        <v>93</v>
      </c>
      <c r="E23" s="15">
        <v>44399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39" customFormat="1" ht="15">
      <c r="A24" s="11" t="s">
        <v>17</v>
      </c>
      <c r="B24" s="51">
        <v>1462.41</v>
      </c>
      <c r="C24" s="27" t="s">
        <v>68</v>
      </c>
      <c r="D24" s="41" t="s">
        <v>94</v>
      </c>
      <c r="E24" s="15">
        <v>44399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39" customFormat="1" ht="15">
      <c r="A25" s="11" t="s">
        <v>18</v>
      </c>
      <c r="B25" s="51">
        <v>131.95</v>
      </c>
      <c r="C25" s="27" t="s">
        <v>68</v>
      </c>
      <c r="D25" s="41" t="s">
        <v>95</v>
      </c>
      <c r="E25" s="15">
        <v>44399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39" customFormat="1" ht="15">
      <c r="A26" s="11" t="s">
        <v>19</v>
      </c>
      <c r="B26" s="61">
        <v>1594.6</v>
      </c>
      <c r="C26" s="42" t="s">
        <v>70</v>
      </c>
      <c r="D26" s="43" t="s">
        <v>82</v>
      </c>
      <c r="E26" s="15">
        <v>44399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39" customFormat="1" ht="15">
      <c r="A27" s="11" t="s">
        <v>20</v>
      </c>
      <c r="B27" s="60">
        <v>6958.33</v>
      </c>
      <c r="C27" s="31" t="s">
        <v>71</v>
      </c>
      <c r="D27" s="36" t="s">
        <v>81</v>
      </c>
      <c r="E27" s="15">
        <v>44399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" s="7" customFormat="1" ht="15" customHeight="1">
      <c r="A28" s="11" t="s">
        <v>21</v>
      </c>
      <c r="B28" s="63">
        <v>12782.23</v>
      </c>
      <c r="C28" s="46" t="s">
        <v>72</v>
      </c>
      <c r="D28" s="46" t="s">
        <v>111</v>
      </c>
      <c r="E28" s="15">
        <v>44399</v>
      </c>
      <c r="F28" s="6"/>
    </row>
    <row r="29" spans="1:6" s="7" customFormat="1" ht="14.25" customHeight="1">
      <c r="A29" s="11" t="s">
        <v>22</v>
      </c>
      <c r="B29" s="45">
        <v>222.13</v>
      </c>
      <c r="C29" s="49" t="s">
        <v>49</v>
      </c>
      <c r="D29" s="43" t="s">
        <v>96</v>
      </c>
      <c r="E29" s="15">
        <v>44399</v>
      </c>
      <c r="F29" s="6"/>
    </row>
    <row r="30" spans="1:6" s="7" customFormat="1" ht="15" customHeight="1">
      <c r="A30" s="11" t="s">
        <v>23</v>
      </c>
      <c r="B30" s="45">
        <v>906.78</v>
      </c>
      <c r="C30" s="49" t="s">
        <v>49</v>
      </c>
      <c r="D30" s="43" t="s">
        <v>97</v>
      </c>
      <c r="E30" s="15">
        <v>44399</v>
      </c>
      <c r="F30" s="6"/>
    </row>
    <row r="31" spans="1:6" s="7" customFormat="1" ht="15" customHeight="1">
      <c r="A31" s="11" t="s">
        <v>25</v>
      </c>
      <c r="B31" s="45">
        <v>1249.5</v>
      </c>
      <c r="C31" s="49" t="s">
        <v>49</v>
      </c>
      <c r="D31" s="43" t="s">
        <v>98</v>
      </c>
      <c r="E31" s="15">
        <v>44399</v>
      </c>
      <c r="F31" s="6"/>
    </row>
    <row r="32" spans="1:6" s="7" customFormat="1" ht="15" customHeight="1">
      <c r="A32" s="11" t="s">
        <v>26</v>
      </c>
      <c r="B32" s="52">
        <v>25244.31</v>
      </c>
      <c r="C32" s="42" t="s">
        <v>46</v>
      </c>
      <c r="D32" s="43" t="s">
        <v>100</v>
      </c>
      <c r="E32" s="15">
        <v>44399</v>
      </c>
      <c r="F32" s="6"/>
    </row>
    <row r="33" spans="1:6" s="7" customFormat="1" ht="16.5" customHeight="1">
      <c r="A33" s="11" t="s">
        <v>27</v>
      </c>
      <c r="B33" s="52">
        <v>230252.25</v>
      </c>
      <c r="C33" s="42" t="s">
        <v>46</v>
      </c>
      <c r="D33" s="43" t="s">
        <v>101</v>
      </c>
      <c r="E33" s="15">
        <v>44399</v>
      </c>
      <c r="F33" s="6"/>
    </row>
    <row r="34" spans="1:6" s="7" customFormat="1" ht="14.25" customHeight="1">
      <c r="A34" s="11" t="s">
        <v>28</v>
      </c>
      <c r="B34" s="52">
        <v>8252.6</v>
      </c>
      <c r="C34" s="42" t="s">
        <v>46</v>
      </c>
      <c r="D34" s="43" t="s">
        <v>99</v>
      </c>
      <c r="E34" s="15">
        <v>44399</v>
      </c>
      <c r="F34" s="6"/>
    </row>
    <row r="35" spans="1:6" s="7" customFormat="1" ht="14.25" customHeight="1">
      <c r="A35" s="11" t="s">
        <v>29</v>
      </c>
      <c r="B35" s="59">
        <v>2480</v>
      </c>
      <c r="C35" s="42" t="s">
        <v>46</v>
      </c>
      <c r="D35" s="43" t="s">
        <v>102</v>
      </c>
      <c r="E35" s="15">
        <v>44399</v>
      </c>
      <c r="F35" s="6"/>
    </row>
    <row r="36" spans="1:6" s="7" customFormat="1" ht="13.5" customHeight="1">
      <c r="A36" s="11" t="s">
        <v>30</v>
      </c>
      <c r="B36" s="44">
        <v>8966.68</v>
      </c>
      <c r="C36" s="36" t="s">
        <v>74</v>
      </c>
      <c r="D36" s="36" t="s">
        <v>77</v>
      </c>
      <c r="E36" s="15">
        <v>44399</v>
      </c>
      <c r="F36" s="6"/>
    </row>
    <row r="37" spans="1:6" s="7" customFormat="1" ht="14.25" customHeight="1">
      <c r="A37" s="11" t="s">
        <v>31</v>
      </c>
      <c r="B37" s="44">
        <v>571.2</v>
      </c>
      <c r="C37" s="36" t="s">
        <v>51</v>
      </c>
      <c r="D37" s="36" t="s">
        <v>78</v>
      </c>
      <c r="E37" s="15">
        <v>44399</v>
      </c>
      <c r="F37" s="6"/>
    </row>
    <row r="38" spans="1:6" s="7" customFormat="1" ht="14.25" customHeight="1">
      <c r="A38" s="11" t="s">
        <v>32</v>
      </c>
      <c r="B38" s="51">
        <v>23.21</v>
      </c>
      <c r="C38" s="52" t="s">
        <v>55</v>
      </c>
      <c r="D38" s="40" t="s">
        <v>118</v>
      </c>
      <c r="E38" s="15">
        <v>44399</v>
      </c>
      <c r="F38" s="6"/>
    </row>
    <row r="39" spans="1:6" s="7" customFormat="1" ht="14.25" customHeight="1">
      <c r="A39" s="11" t="s">
        <v>42</v>
      </c>
      <c r="B39" s="51">
        <v>129.38</v>
      </c>
      <c r="C39" s="42" t="s">
        <v>55</v>
      </c>
      <c r="D39" s="43" t="s">
        <v>119</v>
      </c>
      <c r="E39" s="15">
        <v>44399</v>
      </c>
      <c r="F39" s="6"/>
    </row>
    <row r="40" spans="1:6" s="7" customFormat="1" ht="14.25" customHeight="1">
      <c r="A40" s="11" t="s">
        <v>43</v>
      </c>
      <c r="B40" s="58">
        <v>1078.12</v>
      </c>
      <c r="C40" s="42" t="s">
        <v>55</v>
      </c>
      <c r="D40" s="36" t="s">
        <v>120</v>
      </c>
      <c r="E40" s="15">
        <v>44399</v>
      </c>
      <c r="F40" s="6"/>
    </row>
    <row r="41" spans="1:6" s="7" customFormat="1" ht="12.75">
      <c r="A41" s="11" t="s">
        <v>44</v>
      </c>
      <c r="B41" s="64">
        <v>5892.36</v>
      </c>
      <c r="C41" s="36" t="s">
        <v>79</v>
      </c>
      <c r="D41" s="36" t="s">
        <v>80</v>
      </c>
      <c r="E41" s="15">
        <v>44399</v>
      </c>
      <c r="F41" s="6"/>
    </row>
    <row r="42" spans="1:256" s="6" customFormat="1" ht="15">
      <c r="A42" s="21" t="s">
        <v>11</v>
      </c>
      <c r="B42" s="21"/>
      <c r="C42" s="21"/>
      <c r="D42" s="21"/>
      <c r="E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6" customFormat="1" ht="15">
      <c r="A43" s="24" t="s">
        <v>4</v>
      </c>
      <c r="B43" s="28" t="s">
        <v>5</v>
      </c>
      <c r="C43" s="29" t="s">
        <v>6</v>
      </c>
      <c r="D43" s="29" t="s">
        <v>7</v>
      </c>
      <c r="E43" s="24" t="s">
        <v>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6" customFormat="1" ht="15">
      <c r="A44" s="30"/>
      <c r="B44" s="31"/>
      <c r="C44" s="31"/>
      <c r="D44" s="32"/>
      <c r="E44" s="3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6" spans="1:256" s="6" customFormat="1" ht="15">
      <c r="A46" s="21" t="s">
        <v>12</v>
      </c>
      <c r="B46" s="21"/>
      <c r="C46" s="21"/>
      <c r="D46" s="21"/>
      <c r="E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6" customFormat="1" ht="15">
      <c r="A47" s="24" t="s">
        <v>4</v>
      </c>
      <c r="B47" s="28" t="s">
        <v>5</v>
      </c>
      <c r="C47" s="29" t="s">
        <v>6</v>
      </c>
      <c r="D47" s="29" t="s">
        <v>7</v>
      </c>
      <c r="E47" s="24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5" s="6" customFormat="1" ht="12.75">
      <c r="A48" s="37">
        <v>1</v>
      </c>
      <c r="B48" s="44">
        <v>10568.41</v>
      </c>
      <c r="C48" s="37" t="s">
        <v>112</v>
      </c>
      <c r="D48" s="37" t="s">
        <v>75</v>
      </c>
      <c r="E48" s="33">
        <v>44399</v>
      </c>
    </row>
    <row r="49" spans="1:256" s="6" customFormat="1" ht="12.75">
      <c r="A49" s="37">
        <v>2</v>
      </c>
      <c r="B49" s="44">
        <v>7140</v>
      </c>
      <c r="C49" s="37" t="s">
        <v>110</v>
      </c>
      <c r="D49" s="37" t="s">
        <v>76</v>
      </c>
      <c r="E49" s="33">
        <v>44399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5" ht="15">
      <c r="A50" s="37">
        <v>3</v>
      </c>
      <c r="B50" s="27">
        <v>103.76</v>
      </c>
      <c r="C50" s="34" t="s">
        <v>56</v>
      </c>
      <c r="D50" s="36" t="s">
        <v>113</v>
      </c>
      <c r="E50" s="33">
        <v>44399</v>
      </c>
    </row>
    <row r="51" spans="1:5" ht="15">
      <c r="A51" s="37">
        <v>4</v>
      </c>
      <c r="B51" s="27">
        <v>103.76</v>
      </c>
      <c r="C51" s="34" t="s">
        <v>56</v>
      </c>
      <c r="D51" s="36" t="s">
        <v>114</v>
      </c>
      <c r="E51" s="33">
        <v>44399</v>
      </c>
    </row>
    <row r="52" ht="15">
      <c r="B52" s="6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57421875" style="35" customWidth="1"/>
    <col min="2" max="2" width="13.57421875" style="35" customWidth="1"/>
    <col min="3" max="3" width="29.00390625" style="35" customWidth="1"/>
    <col min="4" max="4" width="89.710937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5" t="s">
        <v>1</v>
      </c>
      <c r="B2" s="75"/>
      <c r="C2" s="75"/>
      <c r="D2" s="75"/>
      <c r="E2" s="5"/>
    </row>
    <row r="3" spans="1:5" ht="15">
      <c r="A3" s="76" t="s">
        <v>2</v>
      </c>
      <c r="B3" s="76"/>
      <c r="C3" s="76"/>
      <c r="D3" s="76"/>
      <c r="E3" s="5"/>
    </row>
    <row r="4" spans="1:5" ht="12" customHeight="1">
      <c r="A4" s="76" t="s">
        <v>117</v>
      </c>
      <c r="B4" s="76"/>
      <c r="C4" s="76"/>
      <c r="D4" s="7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7" t="s">
        <v>3</v>
      </c>
      <c r="B6" s="7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5.75" customHeight="1">
      <c r="A12" s="47">
        <v>1</v>
      </c>
      <c r="B12" s="71">
        <v>22372</v>
      </c>
      <c r="C12" s="69" t="s">
        <v>121</v>
      </c>
      <c r="D12" s="38" t="s">
        <v>122</v>
      </c>
      <c r="E12" s="15">
        <v>44400</v>
      </c>
    </row>
    <row r="13" spans="1:5" ht="15" customHeight="1">
      <c r="A13" s="47">
        <v>2</v>
      </c>
      <c r="B13" s="71">
        <v>2947.37</v>
      </c>
      <c r="C13" s="27" t="s">
        <v>68</v>
      </c>
      <c r="D13" s="41" t="s">
        <v>124</v>
      </c>
      <c r="E13" s="15">
        <v>44400</v>
      </c>
    </row>
    <row r="14" spans="1:5" ht="15" customHeight="1">
      <c r="A14" s="47">
        <v>3</v>
      </c>
      <c r="B14" s="71">
        <v>74973</v>
      </c>
      <c r="C14" s="36" t="s">
        <v>126</v>
      </c>
      <c r="D14" s="37" t="s">
        <v>127</v>
      </c>
      <c r="E14" s="15">
        <v>44400</v>
      </c>
    </row>
    <row r="15" spans="1:5" ht="15" customHeight="1">
      <c r="A15" s="47">
        <v>4</v>
      </c>
      <c r="B15" s="71">
        <v>6902</v>
      </c>
      <c r="C15" s="49" t="s">
        <v>52</v>
      </c>
      <c r="D15" s="43" t="s">
        <v>129</v>
      </c>
      <c r="E15" s="15">
        <v>44400</v>
      </c>
    </row>
    <row r="16" spans="1:5" ht="15" customHeight="1">
      <c r="A16" s="47">
        <v>5</v>
      </c>
      <c r="B16" s="71">
        <f>86284.51+3391.09</f>
        <v>89675.59999999999</v>
      </c>
      <c r="C16" s="42" t="s">
        <v>46</v>
      </c>
      <c r="D16" s="70" t="s">
        <v>123</v>
      </c>
      <c r="E16" s="15">
        <v>44400</v>
      </c>
    </row>
    <row r="17" spans="1:6" s="7" customFormat="1" ht="13.5" customHeight="1">
      <c r="A17" s="47">
        <v>6</v>
      </c>
      <c r="B17" s="26">
        <v>1008.64</v>
      </c>
      <c r="C17" s="34" t="s">
        <v>54</v>
      </c>
      <c r="D17" s="36" t="s">
        <v>128</v>
      </c>
      <c r="E17" s="15">
        <v>44400</v>
      </c>
      <c r="F17" s="6"/>
    </row>
    <row r="18" spans="1:6" s="7" customFormat="1" ht="12.75" customHeight="1">
      <c r="A18" s="47">
        <v>7</v>
      </c>
      <c r="B18" s="26">
        <v>8792.12</v>
      </c>
      <c r="C18" s="42" t="s">
        <v>130</v>
      </c>
      <c r="D18" s="40" t="s">
        <v>131</v>
      </c>
      <c r="E18" s="15">
        <v>44400</v>
      </c>
      <c r="F18" s="6"/>
    </row>
    <row r="19" spans="1:6" s="7" customFormat="1" ht="15" customHeight="1">
      <c r="A19" s="47">
        <v>8</v>
      </c>
      <c r="B19" s="26">
        <v>3173.73</v>
      </c>
      <c r="C19" s="49" t="s">
        <v>49</v>
      </c>
      <c r="D19" s="43" t="s">
        <v>125</v>
      </c>
      <c r="E19" s="15">
        <v>44400</v>
      </c>
      <c r="F19" s="6"/>
    </row>
    <row r="20" spans="1:6" s="7" customFormat="1" ht="15" customHeight="1">
      <c r="A20" s="65"/>
      <c r="B20" s="66"/>
      <c r="C20" s="67"/>
      <c r="D20" s="68"/>
      <c r="E20" s="20"/>
      <c r="F20" s="6"/>
    </row>
    <row r="21" spans="1:256" s="6" customFormat="1" ht="15">
      <c r="A21" s="21" t="s">
        <v>11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8" t="s">
        <v>5</v>
      </c>
      <c r="C22" s="29" t="s">
        <v>6</v>
      </c>
      <c r="D22" s="29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30"/>
      <c r="B23" s="31"/>
      <c r="C23" s="31"/>
      <c r="D23" s="32"/>
      <c r="E23" s="3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5" spans="1:256" s="6" customFormat="1" ht="15">
      <c r="A25" s="21" t="s">
        <v>12</v>
      </c>
      <c r="B25" s="21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28" t="s">
        <v>5</v>
      </c>
      <c r="C26" s="29" t="s">
        <v>6</v>
      </c>
      <c r="D26" s="29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5" s="6" customFormat="1" ht="12.75">
      <c r="A27" s="37">
        <v>1</v>
      </c>
      <c r="B27" s="72">
        <v>74.97</v>
      </c>
      <c r="C27" s="73" t="s">
        <v>56</v>
      </c>
      <c r="D27" s="37" t="s">
        <v>116</v>
      </c>
      <c r="E27" s="33">
        <v>44400</v>
      </c>
    </row>
    <row r="28" spans="1:5" ht="15">
      <c r="A28" s="37">
        <v>2</v>
      </c>
      <c r="B28" s="27">
        <f>51106.64+2008.56</f>
        <v>53115.2</v>
      </c>
      <c r="C28" s="37" t="s">
        <v>45</v>
      </c>
      <c r="D28" s="37" t="s">
        <v>139</v>
      </c>
      <c r="E28" s="33">
        <v>44400</v>
      </c>
    </row>
    <row r="29" spans="1:5" ht="15">
      <c r="A29" s="37">
        <v>3</v>
      </c>
      <c r="B29" s="27">
        <f>641.55+66.5+124.95</f>
        <v>833</v>
      </c>
      <c r="C29" s="46" t="s">
        <v>132</v>
      </c>
      <c r="D29" s="40" t="s">
        <v>133</v>
      </c>
      <c r="E29" s="33">
        <v>44400</v>
      </c>
    </row>
    <row r="30" spans="1:256" s="39" customFormat="1" ht="15">
      <c r="A30" s="37">
        <v>4</v>
      </c>
      <c r="B30" s="27">
        <f>662.57+66.5+128.66</f>
        <v>857.73</v>
      </c>
      <c r="C30" s="37" t="s">
        <v>134</v>
      </c>
      <c r="D30" s="37" t="s">
        <v>135</v>
      </c>
      <c r="E30" s="33">
        <v>44400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5" ht="15">
      <c r="A31" s="37">
        <v>5</v>
      </c>
      <c r="B31" s="27">
        <f>1833+190+357</f>
        <v>2380</v>
      </c>
      <c r="C31" s="37" t="s">
        <v>47</v>
      </c>
      <c r="D31" s="37" t="s">
        <v>136</v>
      </c>
      <c r="E31" s="33">
        <v>44400</v>
      </c>
    </row>
    <row r="32" spans="1:5" ht="15">
      <c r="A32" s="37">
        <v>6</v>
      </c>
      <c r="B32" s="51">
        <f>16248.62+1684.26+3164.63</f>
        <v>21097.510000000002</v>
      </c>
      <c r="C32" s="45" t="s">
        <v>137</v>
      </c>
      <c r="D32" s="74" t="s">
        <v>138</v>
      </c>
      <c r="E32" s="33">
        <v>44400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2021-07-27T06:44:04Z</cp:lastPrinted>
  <dcterms:created xsi:type="dcterms:W3CDTF">2020-03-03T07:59:12Z</dcterms:created>
  <dcterms:modified xsi:type="dcterms:W3CDTF">2021-07-27T06:44:38Z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