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23.08.2021" sheetId="1" r:id="rId1"/>
    <sheet name="24.08.2021" sheetId="2" r:id="rId2"/>
    <sheet name="25.08.2021 " sheetId="3" r:id="rId3"/>
    <sheet name="26.08.2021" sheetId="4" r:id="rId4"/>
    <sheet name="27.08.2021" sheetId="5" r:id="rId5"/>
  </sheets>
  <definedNames/>
  <calcPr fullCalcOnLoad="1"/>
</workbook>
</file>

<file path=xl/sharedStrings.xml><?xml version="1.0" encoding="utf-8"?>
<sst xmlns="http://schemas.openxmlformats.org/spreadsheetml/2006/main" count="290" uniqueCount="144">
  <si>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</si>
  <si>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</si>
  <si>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</si>
  <si>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</si>
  <si>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</si>
  <si>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</si>
  <si>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</si>
  <si>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</si>
  <si>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</si>
  <si>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</si>
  <si>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</si>
  <si>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</si>
  <si>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</si>
  <si>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</si>
  <si>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</si>
  <si>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</si>
  <si>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9</t>
  </si>
  <si>
    <t>Direcția de Sănătate Publică Neamț</t>
  </si>
  <si>
    <t>4</t>
  </si>
  <si>
    <t>5</t>
  </si>
  <si>
    <t>6</t>
  </si>
  <si>
    <t>SC Publiserv SA</t>
  </si>
  <si>
    <t>7</t>
  </si>
  <si>
    <t>8</t>
  </si>
  <si>
    <t>10</t>
  </si>
  <si>
    <t>SC Invest Plus SRL</t>
  </si>
  <si>
    <t>SC Flarom Advertising SRL</t>
  </si>
  <si>
    <t>SC Mondoterm SRL</t>
  </si>
  <si>
    <t>SC RCS RDS SRL</t>
  </si>
  <si>
    <t>SC Locativserv SRL</t>
  </si>
  <si>
    <t>SC Texamet Grup SRL</t>
  </si>
  <si>
    <t>SC Delgaz Grid SA</t>
  </si>
  <si>
    <t>CEC Bank SA-credit număr 814/21.09.2012</t>
  </si>
  <si>
    <t>CCAT Solution Grup SRL</t>
  </si>
  <si>
    <t>Direcţia de Sănătate Publică</t>
  </si>
  <si>
    <t>Telekom România Comunications SA</t>
  </si>
  <si>
    <t>plăților efectuate în perioada 23.08.2021</t>
  </si>
  <si>
    <t>Inspectoratul de Stat în Construcţii</t>
  </si>
  <si>
    <t>Factura număr  282/13.08.2021  Grădiniţa publică Văleni cod SMIS 127872</t>
  </si>
  <si>
    <t>plăților efectuate în perioada 24.08.2021</t>
  </si>
  <si>
    <t>Factura număr 1092/2021-Reabilitare, modernizare şi dotare Şcoala Gimnazială Daniela Cuciuc</t>
  </si>
  <si>
    <t>Factura număr 5900912516-518,521-523/16.08.2021 tarif emitere ATR montare camere video pubele</t>
  </si>
  <si>
    <t>Referat  26136/2021- amenajare loc de joacă şi de agrement</t>
  </si>
  <si>
    <t>Factura număr 97453/20.08.2021 taxă aviz construcţii SMIS 126606</t>
  </si>
  <si>
    <t>Factura număr  210310517078/01.07.2021- servicii internet chioșc info turist</t>
  </si>
  <si>
    <t>Factura număr 5222/2021- lucrări SL 3 contract număr 35394/2020 proiect cod SMIS 127871</t>
  </si>
  <si>
    <t>Factura număr 5221/2021- lucrări  contract număr 33431/2020 proiect cod SMIS 127872</t>
  </si>
  <si>
    <t>plăților efectuate în perioada 25.08.2021</t>
  </si>
  <si>
    <t>plăților efectuate în perioada 26.08.2021</t>
  </si>
  <si>
    <t>Direcția Județeană Evidența Persoanelor</t>
  </si>
  <si>
    <t>Factura număr 2797/24.08.2021-certificate de naștere și de deces</t>
  </si>
  <si>
    <t>Factura număr 584/2021- lucrări conform contract număr 24429/02.09.2020 Modernizare Str. Aleea Brazilor</t>
  </si>
  <si>
    <t>Factura număr 582/2021- lucrări conform contract număr Modernizare Str. Ion Sergentu</t>
  </si>
  <si>
    <t>Factura număr 3417/16.08.2021-servicii publicitate proiect cod SMIS 126608</t>
  </si>
  <si>
    <t>Factura număr 3418/16.08.2021-servicii publicitate proiect cod SMIS 126604</t>
  </si>
  <si>
    <t>SC AD Tech SRL</t>
  </si>
  <si>
    <t>Factura număr 4156/04.08.2021-fanioane</t>
  </si>
  <si>
    <t>SC Service Lift SRL</t>
  </si>
  <si>
    <t>Factura număr 37/28.07.2021- întreținere preventivă 2 lifturi și 2 scări rulante Pasaj Curtea Domnească</t>
  </si>
  <si>
    <t>Factura număr 2321/16.08.2021-lucrări de service,reparații și întreținere fântâni și cișmele luna iulie 2021</t>
  </si>
  <si>
    <t>SC Realitatea Media SRL</t>
  </si>
  <si>
    <t>Facturi 35006/18.08.2021-servicii publicitate</t>
  </si>
  <si>
    <t>SC Penta SRL</t>
  </si>
  <si>
    <t>SC IPS Grup SRL</t>
  </si>
  <si>
    <t>Factura număr 71760/2021-servicii de monitorizare și intervenție a sistemelor de alarmă la Baia Comunală</t>
  </si>
  <si>
    <t>SC Bratner Servicii Ecologice SA</t>
  </si>
  <si>
    <t>Factura număr 1288166/11.08.2021-colectat,transport deșeuri sediu</t>
  </si>
  <si>
    <t>Factura număr 2187955/2021-colectat.transport deșeuri domeniu public</t>
  </si>
  <si>
    <t>Factura număr 1288168/11.08.2021-colectat,transport deșeuri Ștrand municipal</t>
  </si>
  <si>
    <t xml:space="preserve">Factura număr 1287957/954/2021-colectat,transport deșeuri </t>
  </si>
  <si>
    <t>Factura număr 1287966/31.07.2021-colectat,transport deșeuri Sala Polivalentă</t>
  </si>
  <si>
    <t>Factura număr 1287967/31.07.2021-colectat,transport deșeuri Stadion Municipal</t>
  </si>
  <si>
    <t>Advanced Software Company SRL</t>
  </si>
  <si>
    <t>Factura număr 18/04.08.2021-mentenanță hardware sistem informatic integrat rezultat în urma proiectelor</t>
  </si>
  <si>
    <t>Factura număr 51077144/06.08.2021- abonament cablu tv</t>
  </si>
  <si>
    <t>Factura număr 51077143/06.08.2021-servicii internet</t>
  </si>
  <si>
    <t>Direcția Silvică Neamț</t>
  </si>
  <si>
    <t>Factura număr 500/31.07.2021-marcări arbori și întocmire APV</t>
  </si>
  <si>
    <t>Centru Teritorial de Calcul Neamț</t>
  </si>
  <si>
    <t>SC Seven Star SRL</t>
  </si>
  <si>
    <t>Factura număr 654/08.08.2021-set complet roți robot din Ștrand</t>
  </si>
  <si>
    <t>Factura număr 1091/17.08.2021-analize bacteriologice  pentru bazine Ștrand</t>
  </si>
  <si>
    <t>SC Mediaservice SRL</t>
  </si>
  <si>
    <t>Factura număr 225/30.07.2021-servicii încărcare cartușe</t>
  </si>
  <si>
    <t>Factura număr 227/16.08.2021-sursă alimentare PC</t>
  </si>
  <si>
    <t>Factura număr 6008/05.08.2021-revizii aparate de aer condiționat</t>
  </si>
  <si>
    <t>SC Klimer Serv SRL</t>
  </si>
  <si>
    <t>Factura număr 5978/11.08.2021-achiziție și montaj aparat de aer condiționat</t>
  </si>
  <si>
    <t>Handbal Club Feminin</t>
  </si>
  <si>
    <t>HCL 202/2021-proiect participare campionat național</t>
  </si>
  <si>
    <t>Asociația Uniunea Artiștilor Plastici</t>
  </si>
  <si>
    <t>HCL 202/2021-proiect Salonul de iarnă</t>
  </si>
  <si>
    <t>Asociația Culturală Star Piatra Neamț</t>
  </si>
  <si>
    <t>SC Fiscal Service SRL</t>
  </si>
  <si>
    <t>Factura număr 6641/09.08.2021-modificare adresă adăugare cod casa de marcat</t>
  </si>
  <si>
    <t>Factura număr 3723/2021-extindere rețea energie electrică Prelungirea Pepinierii</t>
  </si>
  <si>
    <t>SC Pemora SRL</t>
  </si>
  <si>
    <t>Factura număr752/2021-lucrări Modernizare strada Călugărului</t>
  </si>
  <si>
    <t>Factura număr 5223/2021 SL3 amenajare scuar Pietricica proiect cod SMIS 127870</t>
  </si>
  <si>
    <t>Factura număr 2103534/31.07.2021-prestări servicii conform contract număr 15359/2021</t>
  </si>
  <si>
    <t>Factura număr 2103532/2021-prestări servicii Sala Polivalentă</t>
  </si>
  <si>
    <t>Factura număr 2103533/2021-prestări servicii stadion municipal</t>
  </si>
  <si>
    <t>Factura număr 2103531/2021-revizii centrale termice</t>
  </si>
  <si>
    <t>Factura număr 485150/2021-decolmatat albie</t>
  </si>
  <si>
    <t>Factura număr 485154/2021-reparații curente străzi</t>
  </si>
  <si>
    <t>Factura număr 485156/2021-reparații curente străzi</t>
  </si>
  <si>
    <t>Factura număr 485157/2021-reparații curente străzi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</si>
  <si>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</si>
  <si>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</si>
  <si>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</si>
  <si>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</si>
  <si>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</si>
  <si>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</si>
  <si>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</si>
  <si>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</si>
  <si>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</si>
  <si>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</si>
  <si>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</si>
  <si>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</si>
  <si>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</si>
  <si>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</si>
  <si>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</si>
  <si>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</si>
  <si>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</si>
  <si>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</si>
  <si>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</si>
  <si>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</si>
  <si>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</si>
  <si>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</si>
  <si>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</si>
  <si>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</si>
  <si>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</si>
  <si>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</si>
  <si>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</si>
  <si>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</si>
  <si>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Factura număr 485151/2021-decolmatat albie și pod pârâu</t>
  </si>
  <si>
    <t>Factura număr 485152/2021-curățat de aluviuni pârâu și poduri,curățat rigolă</t>
  </si>
  <si>
    <t>HCL 202/2021-proiect festival internațional de muzică Volare</t>
  </si>
  <si>
    <t>Factura număr 10021/13.08.2021-mentenanță sistem informatic</t>
  </si>
  <si>
    <t>plăților efectuate în perioada 27.08.2021</t>
  </si>
  <si>
    <t>SC Păsălău SRL</t>
  </si>
  <si>
    <t>Municipiul PiatraNeamț</t>
  </si>
  <si>
    <t>Referat număr 26898/26.08.2021-modernizare coridor mobilitate E-V Mihai Viteazu proiect cod SMIS 126606</t>
  </si>
  <si>
    <t>Factura număr 226/2021-servicii diriginție de șantier contract număr 34516/2020 proiect cod SMIS 126467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</si>
</sst>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0" borderId="8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37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4" fillId="36" borderId="8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horizontal="right" vertical="center"/>
    </xf>
    <xf numFmtId="0" fontId="0" fillId="36" borderId="9" xfId="0" applyFont="1" applyFill="1" applyBorder="1" applyAlignment="1">
      <alignment horizontal="center" vertical="center" wrapText="1"/>
    </xf>
    <xf numFmtId="4" fontId="54" fillId="0" borderId="9" xfId="0" applyNumberFormat="1" applyFont="1" applyFill="1" applyBorder="1" applyAlignment="1">
      <alignment/>
    </xf>
    <xf numFmtId="4" fontId="54" fillId="0" borderId="9" xfId="0" applyNumberFormat="1" applyFont="1" applyFill="1" applyBorder="1" applyAlignment="1">
      <alignment vertical="center"/>
    </xf>
    <xf numFmtId="0" fontId="54" fillId="36" borderId="9" xfId="0" applyFont="1" applyFill="1" applyBorder="1" applyAlignment="1">
      <alignment/>
    </xf>
    <xf numFmtId="0" fontId="0" fillId="36" borderId="8" xfId="0" applyFont="1" applyFill="1" applyBorder="1" applyAlignment="1">
      <alignment horizontal="left" vertical="center"/>
    </xf>
    <xf numFmtId="4" fontId="54" fillId="0" borderId="8" xfId="0" applyNumberFormat="1" applyFont="1" applyFill="1" applyBorder="1" applyAlignment="1">
      <alignment horizontal="right" vertical="center"/>
    </xf>
    <xf numFmtId="4" fontId="54" fillId="0" borderId="11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2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17" fillId="37" borderId="13" xfId="0" applyFont="1" applyFill="1" applyBorder="1" applyAlignment="1">
      <alignment vertical="center"/>
    </xf>
    <xf numFmtId="4" fontId="17" fillId="37" borderId="13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/>
    </xf>
    <xf numFmtId="0" fontId="17" fillId="0" borderId="8" xfId="0" applyFont="1" applyFill="1" applyBorder="1" applyAlignment="1">
      <alignment vertical="center"/>
    </xf>
    <xf numFmtId="4" fontId="54" fillId="36" borderId="8" xfId="0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right" vertical="center"/>
    </xf>
    <xf numFmtId="4" fontId="55" fillId="0" borderId="8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6.57421875" style="34" customWidth="1"/>
    <col min="2" max="2" width="13.57421875" style="34" customWidth="1"/>
    <col min="3" max="3" width="29.00390625" style="34" customWidth="1"/>
    <col min="4" max="4" width="89.71093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0" t="s">
        <v>1</v>
      </c>
      <c r="B2" s="70"/>
      <c r="C2" s="70"/>
      <c r="D2" s="70"/>
      <c r="E2" s="5"/>
    </row>
    <row r="3" spans="1:5" ht="15">
      <c r="A3" s="71" t="s">
        <v>2</v>
      </c>
      <c r="B3" s="71"/>
      <c r="C3" s="71"/>
      <c r="D3" s="71"/>
      <c r="E3" s="5"/>
    </row>
    <row r="4" spans="1:5" ht="12" customHeight="1">
      <c r="A4" s="71" t="s">
        <v>36</v>
      </c>
      <c r="B4" s="71"/>
      <c r="C4" s="71"/>
      <c r="D4" s="71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2" t="s">
        <v>3</v>
      </c>
      <c r="B6" s="72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5.75" customHeight="1">
      <c r="A12" s="47">
        <v>1</v>
      </c>
      <c r="B12" s="56"/>
      <c r="C12" s="55"/>
      <c r="D12" s="37"/>
      <c r="E12" s="15"/>
    </row>
    <row r="13" spans="1:6" s="7" customFormat="1" ht="15" customHeight="1">
      <c r="A13" s="51"/>
      <c r="B13" s="52"/>
      <c r="C13" s="53"/>
      <c r="D13" s="54"/>
      <c r="E13" s="20"/>
      <c r="F13" s="6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9"/>
      <c r="B16" s="30"/>
      <c r="C16" s="30"/>
      <c r="D16" s="31"/>
      <c r="E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s="6" customFormat="1" ht="12.75">
      <c r="A20" s="36">
        <v>1</v>
      </c>
      <c r="B20" s="57">
        <v>200</v>
      </c>
      <c r="C20" s="58" t="s">
        <v>34</v>
      </c>
      <c r="D20" s="36" t="s">
        <v>40</v>
      </c>
      <c r="E20" s="32">
        <v>44431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3.28125" style="34" customWidth="1"/>
    <col min="4" max="4" width="79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0" t="s">
        <v>1</v>
      </c>
      <c r="B2" s="70"/>
      <c r="C2" s="70"/>
      <c r="D2" s="70"/>
      <c r="E2" s="5"/>
    </row>
    <row r="3" spans="1:5" ht="15">
      <c r="A3" s="71" t="s">
        <v>2</v>
      </c>
      <c r="B3" s="71"/>
      <c r="C3" s="71"/>
      <c r="D3" s="71"/>
      <c r="E3" s="5"/>
    </row>
    <row r="4" spans="1:5" ht="12" customHeight="1">
      <c r="A4" s="71" t="s">
        <v>39</v>
      </c>
      <c r="B4" s="71"/>
      <c r="C4" s="71"/>
      <c r="D4" s="71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2" t="s">
        <v>3</v>
      </c>
      <c r="B6" s="72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4.25" customHeight="1">
      <c r="A12" s="47">
        <v>1</v>
      </c>
      <c r="B12" s="12">
        <v>515.2</v>
      </c>
      <c r="C12" s="35" t="s">
        <v>35</v>
      </c>
      <c r="D12" s="31" t="s">
        <v>44</v>
      </c>
      <c r="E12" s="15">
        <v>44432</v>
      </c>
    </row>
    <row r="13" spans="1:5" ht="14.25" customHeight="1">
      <c r="A13" s="47">
        <v>2</v>
      </c>
      <c r="B13" s="12"/>
      <c r="C13" s="40"/>
      <c r="D13" s="42"/>
      <c r="E13" s="15"/>
    </row>
    <row r="14" spans="1:5" ht="12" customHeight="1">
      <c r="A14" s="21" t="s">
        <v>11</v>
      </c>
      <c r="B14" s="21"/>
      <c r="C14" s="21"/>
      <c r="D14" s="21"/>
      <c r="E14" s="21"/>
    </row>
    <row r="15" spans="1:6" s="7" customFormat="1" ht="12.75" customHeight="1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  <c r="F15" s="6"/>
    </row>
    <row r="16" spans="1:6" s="7" customFormat="1" ht="12.75" customHeight="1">
      <c r="A16" s="29"/>
      <c r="B16" s="30"/>
      <c r="C16" s="30"/>
      <c r="D16" s="31"/>
      <c r="E16" s="32"/>
      <c r="F16" s="6"/>
    </row>
    <row r="17" spans="1:6" s="7" customFormat="1" ht="12.75" customHeight="1">
      <c r="A17" s="34"/>
      <c r="B17" s="34"/>
      <c r="C17" s="34"/>
      <c r="D17" s="34"/>
      <c r="E17" s="34"/>
      <c r="F17" s="6"/>
    </row>
    <row r="18" spans="1:6" s="7" customFormat="1" ht="12.75" customHeight="1">
      <c r="A18" s="21" t="s">
        <v>12</v>
      </c>
      <c r="B18" s="21"/>
      <c r="C18" s="21"/>
      <c r="D18" s="21"/>
      <c r="E18" s="21"/>
      <c r="F18" s="6"/>
    </row>
    <row r="19" spans="1:6" s="7" customFormat="1" ht="12.75" customHeight="1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F19" s="6"/>
    </row>
    <row r="20" spans="1:256" s="6" customFormat="1" ht="12.75">
      <c r="A20" s="36">
        <v>1</v>
      </c>
      <c r="B20" s="26">
        <v>942.5</v>
      </c>
      <c r="C20" s="45" t="s">
        <v>37</v>
      </c>
      <c r="D20" s="36" t="s">
        <v>42</v>
      </c>
      <c r="E20" s="32">
        <v>44432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36">
        <v>2</v>
      </c>
      <c r="B21" s="60">
        <f>609.13+3451.75</f>
        <v>4060.88</v>
      </c>
      <c r="C21" s="62" t="s">
        <v>33</v>
      </c>
      <c r="D21" s="61" t="s">
        <v>38</v>
      </c>
      <c r="E21" s="32">
        <v>44432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>
      <c r="A22" s="36">
        <v>3</v>
      </c>
      <c r="B22" s="59">
        <v>368.16</v>
      </c>
      <c r="C22" s="35" t="s">
        <v>35</v>
      </c>
      <c r="D22" s="58" t="s">
        <v>43</v>
      </c>
      <c r="E22" s="32">
        <v>44432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ht="15">
      <c r="A23" s="36">
        <v>4</v>
      </c>
      <c r="B23" s="59">
        <v>499.8</v>
      </c>
      <c r="C23" s="58" t="s">
        <v>31</v>
      </c>
      <c r="D23" s="58" t="s">
        <v>41</v>
      </c>
      <c r="E23" s="32">
        <v>44432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3.28125" style="34" customWidth="1"/>
    <col min="4" max="4" width="79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0" t="s">
        <v>1</v>
      </c>
      <c r="B2" s="70"/>
      <c r="C2" s="70"/>
      <c r="D2" s="70"/>
      <c r="E2" s="5"/>
    </row>
    <row r="3" spans="1:5" ht="15">
      <c r="A3" s="71" t="s">
        <v>2</v>
      </c>
      <c r="B3" s="71"/>
      <c r="C3" s="71"/>
      <c r="D3" s="71"/>
      <c r="E3" s="5"/>
    </row>
    <row r="4" spans="1:5" ht="12" customHeight="1">
      <c r="A4" s="71" t="s">
        <v>47</v>
      </c>
      <c r="B4" s="71"/>
      <c r="C4" s="71"/>
      <c r="D4" s="71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2" t="s">
        <v>3</v>
      </c>
      <c r="B6" s="72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4.25" customHeight="1">
      <c r="A12" s="47">
        <v>1</v>
      </c>
      <c r="B12" s="12"/>
      <c r="C12" s="35"/>
      <c r="D12" s="31"/>
      <c r="E12" s="15"/>
    </row>
    <row r="13" spans="1:5" ht="14.25" customHeight="1">
      <c r="A13" s="47">
        <v>2</v>
      </c>
      <c r="B13" s="12"/>
      <c r="C13" s="40"/>
      <c r="D13" s="42"/>
      <c r="E13" s="15"/>
    </row>
    <row r="14" spans="1:5" ht="12" customHeight="1">
      <c r="A14" s="21" t="s">
        <v>11</v>
      </c>
      <c r="B14" s="21"/>
      <c r="C14" s="21"/>
      <c r="D14" s="21"/>
      <c r="E14" s="21"/>
    </row>
    <row r="15" spans="1:6" s="7" customFormat="1" ht="12.75" customHeight="1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  <c r="F15" s="6"/>
    </row>
    <row r="16" spans="1:6" s="7" customFormat="1" ht="12.75" customHeight="1">
      <c r="A16" s="29"/>
      <c r="B16" s="30"/>
      <c r="C16" s="30"/>
      <c r="D16" s="31"/>
      <c r="E16" s="32"/>
      <c r="F16" s="6"/>
    </row>
    <row r="17" spans="1:6" s="7" customFormat="1" ht="12.75" customHeight="1">
      <c r="A17" s="34"/>
      <c r="B17" s="34"/>
      <c r="C17" s="34"/>
      <c r="D17" s="34"/>
      <c r="E17" s="34"/>
      <c r="F17" s="6"/>
    </row>
    <row r="18" spans="1:6" s="7" customFormat="1" ht="12.75" customHeight="1">
      <c r="A18" s="21" t="s">
        <v>12</v>
      </c>
      <c r="B18" s="21"/>
      <c r="C18" s="21"/>
      <c r="D18" s="21"/>
      <c r="E18" s="21"/>
      <c r="F18" s="6"/>
    </row>
    <row r="19" spans="1:6" s="7" customFormat="1" ht="12.75" customHeight="1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F19" s="6"/>
    </row>
    <row r="20" spans="1:256" s="6" customFormat="1" ht="12.75">
      <c r="A20" s="36">
        <v>1</v>
      </c>
      <c r="B20" s="26">
        <f>5727.02+55250.66+10760.77</f>
        <v>71738.45000000001</v>
      </c>
      <c r="C20" s="36" t="s">
        <v>27</v>
      </c>
      <c r="D20" s="36" t="s">
        <v>45</v>
      </c>
      <c r="E20" s="32">
        <v>44433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61">
        <v>2</v>
      </c>
      <c r="B21" s="60">
        <f>17628.54+90512.95+9382.14+36047.17+3127.38</f>
        <v>156698.18</v>
      </c>
      <c r="C21" s="36" t="s">
        <v>27</v>
      </c>
      <c r="D21" s="36" t="s">
        <v>46</v>
      </c>
      <c r="E21" s="32">
        <v>44433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>
      <c r="A22" s="58"/>
      <c r="B22" s="59"/>
      <c r="C22" s="35"/>
      <c r="D22" s="58"/>
      <c r="E22" s="3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ht="15">
      <c r="A23" s="58"/>
      <c r="B23" s="59"/>
      <c r="C23" s="58"/>
      <c r="D23" s="58"/>
      <c r="E23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9">
      <selection activeCell="D48" sqref="D48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421875" style="34" customWidth="1"/>
    <col min="4" max="4" width="91.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0" t="s">
        <v>1</v>
      </c>
      <c r="B2" s="70"/>
      <c r="C2" s="70"/>
      <c r="D2" s="70"/>
      <c r="E2" s="5"/>
    </row>
    <row r="3" spans="1:5" ht="15">
      <c r="A3" s="71" t="s">
        <v>2</v>
      </c>
      <c r="B3" s="71"/>
      <c r="C3" s="71"/>
      <c r="D3" s="71"/>
      <c r="E3" s="5"/>
    </row>
    <row r="4" spans="1:5" ht="12" customHeight="1">
      <c r="A4" s="71" t="s">
        <v>48</v>
      </c>
      <c r="B4" s="71"/>
      <c r="C4" s="71"/>
      <c r="D4" s="71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2" t="s">
        <v>3</v>
      </c>
      <c r="B6" s="72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8">
        <f>45713.43+168+2469.47</f>
        <v>48350.9</v>
      </c>
      <c r="C12" s="41" t="s">
        <v>0</v>
      </c>
      <c r="D12" s="42" t="s">
        <v>32</v>
      </c>
      <c r="E12" s="15">
        <v>44434</v>
      </c>
      <c r="F12" s="6"/>
    </row>
    <row r="13" spans="1:6" s="7" customFormat="1" ht="12.75" customHeight="1">
      <c r="A13" s="11" t="s">
        <v>14</v>
      </c>
      <c r="B13" s="63">
        <v>439.6</v>
      </c>
      <c r="C13" s="64" t="s">
        <v>49</v>
      </c>
      <c r="D13" s="65" t="s">
        <v>50</v>
      </c>
      <c r="E13" s="15">
        <v>44434</v>
      </c>
      <c r="F13" s="6"/>
    </row>
    <row r="14" spans="1:6" s="7" customFormat="1" ht="12.75" customHeight="1">
      <c r="A14" s="11" t="s">
        <v>15</v>
      </c>
      <c r="B14" s="43">
        <v>3062.73</v>
      </c>
      <c r="C14" s="35" t="s">
        <v>21</v>
      </c>
      <c r="D14" s="65" t="s">
        <v>103</v>
      </c>
      <c r="E14" s="15">
        <v>44434</v>
      </c>
      <c r="F14" s="6"/>
    </row>
    <row r="15" spans="1:6" s="7" customFormat="1" ht="12.75" customHeight="1">
      <c r="A15" s="11" t="s">
        <v>18</v>
      </c>
      <c r="B15" s="43">
        <v>9837.87</v>
      </c>
      <c r="C15" s="35" t="s">
        <v>21</v>
      </c>
      <c r="D15" s="65" t="s">
        <v>135</v>
      </c>
      <c r="E15" s="15">
        <v>44434</v>
      </c>
      <c r="F15" s="6"/>
    </row>
    <row r="16" spans="1:6" s="7" customFormat="1" ht="12.75" customHeight="1">
      <c r="A16" s="11" t="s">
        <v>19</v>
      </c>
      <c r="B16" s="43">
        <v>16347.84</v>
      </c>
      <c r="C16" s="35" t="s">
        <v>21</v>
      </c>
      <c r="D16" s="65" t="s">
        <v>136</v>
      </c>
      <c r="E16" s="15">
        <v>44434</v>
      </c>
      <c r="F16" s="6"/>
    </row>
    <row r="17" spans="1:6" s="7" customFormat="1" ht="12.75" customHeight="1">
      <c r="A17" s="11" t="s">
        <v>20</v>
      </c>
      <c r="B17" s="43">
        <v>99920.86</v>
      </c>
      <c r="C17" s="35" t="s">
        <v>21</v>
      </c>
      <c r="D17" s="65" t="s">
        <v>104</v>
      </c>
      <c r="E17" s="15">
        <v>44434</v>
      </c>
      <c r="F17" s="6"/>
    </row>
    <row r="18" spans="1:6" s="7" customFormat="1" ht="12.75" customHeight="1">
      <c r="A18" s="11" t="s">
        <v>22</v>
      </c>
      <c r="B18" s="43">
        <v>19499.03</v>
      </c>
      <c r="C18" s="35" t="s">
        <v>21</v>
      </c>
      <c r="D18" s="65" t="s">
        <v>105</v>
      </c>
      <c r="E18" s="15">
        <v>44434</v>
      </c>
      <c r="F18" s="6"/>
    </row>
    <row r="19" spans="1:6" s="7" customFormat="1" ht="12.75" customHeight="1">
      <c r="A19" s="11" t="s">
        <v>23</v>
      </c>
      <c r="B19" s="43">
        <v>141892.91</v>
      </c>
      <c r="C19" s="35" t="s">
        <v>21</v>
      </c>
      <c r="D19" s="65" t="s">
        <v>106</v>
      </c>
      <c r="E19" s="15">
        <v>44434</v>
      </c>
      <c r="F19" s="6"/>
    </row>
    <row r="20" spans="1:6" s="7" customFormat="1" ht="12.75" customHeight="1">
      <c r="A20" s="11" t="s">
        <v>16</v>
      </c>
      <c r="B20" s="43">
        <v>352.24</v>
      </c>
      <c r="C20" s="26" t="s">
        <v>55</v>
      </c>
      <c r="D20" s="40" t="s">
        <v>56</v>
      </c>
      <c r="E20" s="15">
        <v>44434</v>
      </c>
      <c r="F20" s="6"/>
    </row>
    <row r="21" spans="1:6" s="7" customFormat="1" ht="12.75" customHeight="1">
      <c r="A21" s="11" t="s">
        <v>24</v>
      </c>
      <c r="B21" s="12">
        <v>2610</v>
      </c>
      <c r="C21" s="30" t="s">
        <v>57</v>
      </c>
      <c r="D21" s="35" t="s">
        <v>58</v>
      </c>
      <c r="E21" s="15">
        <v>44434</v>
      </c>
      <c r="F21" s="6"/>
    </row>
    <row r="22" spans="1:6" s="7" customFormat="1" ht="12.75" customHeight="1">
      <c r="A22" s="11" t="s">
        <v>107</v>
      </c>
      <c r="B22" s="66">
        <f>3696.06+145.26</f>
        <v>3841.3199999999997</v>
      </c>
      <c r="C22" s="33" t="s">
        <v>30</v>
      </c>
      <c r="D22" s="35" t="s">
        <v>59</v>
      </c>
      <c r="E22" s="15">
        <v>44434</v>
      </c>
      <c r="F22" s="6"/>
    </row>
    <row r="23" spans="1:6" s="7" customFormat="1" ht="12.75" customHeight="1">
      <c r="A23" s="11" t="s">
        <v>108</v>
      </c>
      <c r="B23" s="43">
        <v>107.1</v>
      </c>
      <c r="C23" s="30" t="s">
        <v>60</v>
      </c>
      <c r="D23" s="35" t="s">
        <v>61</v>
      </c>
      <c r="E23" s="15">
        <v>44434</v>
      </c>
      <c r="F23" s="6"/>
    </row>
    <row r="24" spans="1:6" s="7" customFormat="1" ht="12.75" customHeight="1">
      <c r="A24" s="11" t="s">
        <v>109</v>
      </c>
      <c r="B24" s="67">
        <v>142.8</v>
      </c>
      <c r="C24" s="35" t="s">
        <v>63</v>
      </c>
      <c r="D24" s="35" t="s">
        <v>64</v>
      </c>
      <c r="E24" s="15">
        <v>44434</v>
      </c>
      <c r="F24" s="6"/>
    </row>
    <row r="25" spans="1:6" s="7" customFormat="1" ht="12.75" customHeight="1">
      <c r="A25" s="11" t="s">
        <v>110</v>
      </c>
      <c r="B25" s="48">
        <v>2681.31</v>
      </c>
      <c r="C25" s="68" t="s">
        <v>65</v>
      </c>
      <c r="D25" s="69" t="s">
        <v>66</v>
      </c>
      <c r="E25" s="15">
        <v>44434</v>
      </c>
      <c r="F25" s="6"/>
    </row>
    <row r="26" spans="1:6" s="7" customFormat="1" ht="12.75" customHeight="1">
      <c r="A26" s="11" t="s">
        <v>111</v>
      </c>
      <c r="B26" s="48">
        <v>21471.41</v>
      </c>
      <c r="C26" s="26" t="s">
        <v>65</v>
      </c>
      <c r="D26" s="40" t="s">
        <v>67</v>
      </c>
      <c r="E26" s="15">
        <v>44434</v>
      </c>
      <c r="F26" s="6"/>
    </row>
    <row r="27" spans="1:6" s="7" customFormat="1" ht="12.75" customHeight="1">
      <c r="A27" s="11" t="s">
        <v>112</v>
      </c>
      <c r="B27" s="48">
        <v>6294.98</v>
      </c>
      <c r="C27" s="26" t="s">
        <v>65</v>
      </c>
      <c r="D27" s="40" t="s">
        <v>68</v>
      </c>
      <c r="E27" s="15">
        <v>44434</v>
      </c>
      <c r="F27" s="6"/>
    </row>
    <row r="28" spans="1:6" s="7" customFormat="1" ht="12.75" customHeight="1">
      <c r="A28" s="11" t="s">
        <v>113</v>
      </c>
      <c r="B28" s="48">
        <v>1671.33</v>
      </c>
      <c r="C28" s="26" t="s">
        <v>65</v>
      </c>
      <c r="D28" s="40" t="s">
        <v>69</v>
      </c>
      <c r="E28" s="15">
        <v>44434</v>
      </c>
      <c r="F28" s="6"/>
    </row>
    <row r="29" spans="1:6" s="7" customFormat="1" ht="12.75" customHeight="1">
      <c r="A29" s="11" t="s">
        <v>114</v>
      </c>
      <c r="B29" s="48">
        <v>453.57</v>
      </c>
      <c r="C29" s="26" t="s">
        <v>65</v>
      </c>
      <c r="D29" s="40" t="s">
        <v>70</v>
      </c>
      <c r="E29" s="15">
        <v>44434</v>
      </c>
      <c r="F29" s="6"/>
    </row>
    <row r="30" spans="1:6" s="7" customFormat="1" ht="12.75" customHeight="1">
      <c r="A30" s="11" t="s">
        <v>115</v>
      </c>
      <c r="B30" s="43">
        <v>11220.27</v>
      </c>
      <c r="C30" s="26" t="s">
        <v>65</v>
      </c>
      <c r="D30" s="40" t="s">
        <v>71</v>
      </c>
      <c r="E30" s="15">
        <v>44434</v>
      </c>
      <c r="F30" s="6"/>
    </row>
    <row r="31" spans="1:6" s="7" customFormat="1" ht="12.75" customHeight="1">
      <c r="A31" s="11" t="s">
        <v>116</v>
      </c>
      <c r="B31" s="41">
        <v>6958.33</v>
      </c>
      <c r="C31" s="46" t="s">
        <v>72</v>
      </c>
      <c r="D31" s="42" t="s">
        <v>73</v>
      </c>
      <c r="E31" s="15">
        <v>44434</v>
      </c>
      <c r="F31" s="6"/>
    </row>
    <row r="32" spans="1:6" s="7" customFormat="1" ht="12.75" customHeight="1">
      <c r="A32" s="11" t="s">
        <v>117</v>
      </c>
      <c r="B32" s="12">
        <v>26</v>
      </c>
      <c r="C32" s="40" t="s">
        <v>28</v>
      </c>
      <c r="D32" s="42" t="s">
        <v>74</v>
      </c>
      <c r="E32" s="15">
        <v>44434</v>
      </c>
      <c r="F32" s="6"/>
    </row>
    <row r="33" spans="1:6" s="7" customFormat="1" ht="12.75" customHeight="1">
      <c r="A33" s="11" t="s">
        <v>118</v>
      </c>
      <c r="B33" s="12">
        <v>176.34</v>
      </c>
      <c r="C33" s="40" t="s">
        <v>28</v>
      </c>
      <c r="D33" s="42" t="s">
        <v>75</v>
      </c>
      <c r="E33" s="15">
        <v>44434</v>
      </c>
      <c r="F33" s="6"/>
    </row>
    <row r="34" spans="1:6" s="7" customFormat="1" ht="12.75" customHeight="1">
      <c r="A34" s="11" t="s">
        <v>119</v>
      </c>
      <c r="B34" s="38">
        <v>58</v>
      </c>
      <c r="C34" s="49" t="s">
        <v>76</v>
      </c>
      <c r="D34" s="39" t="s">
        <v>77</v>
      </c>
      <c r="E34" s="15">
        <v>44434</v>
      </c>
      <c r="F34" s="6"/>
    </row>
    <row r="35" spans="1:6" s="7" customFormat="1" ht="12.75" customHeight="1">
      <c r="A35" s="11" t="s">
        <v>120</v>
      </c>
      <c r="B35" s="33">
        <v>12715.15</v>
      </c>
      <c r="C35" s="30" t="s">
        <v>78</v>
      </c>
      <c r="D35" s="35" t="s">
        <v>138</v>
      </c>
      <c r="E35" s="15">
        <v>44434</v>
      </c>
      <c r="F35" s="6"/>
    </row>
    <row r="36" spans="1:6" s="7" customFormat="1" ht="12.75" customHeight="1">
      <c r="A36" s="11" t="s">
        <v>121</v>
      </c>
      <c r="B36" s="33">
        <v>1149.54</v>
      </c>
      <c r="C36" s="30" t="s">
        <v>79</v>
      </c>
      <c r="D36" s="35" t="s">
        <v>80</v>
      </c>
      <c r="E36" s="15">
        <v>44434</v>
      </c>
      <c r="F36" s="6"/>
    </row>
    <row r="37" spans="1:6" s="7" customFormat="1" ht="12.75" customHeight="1">
      <c r="A37" s="11" t="s">
        <v>122</v>
      </c>
      <c r="B37" s="43">
        <v>1880</v>
      </c>
      <c r="C37" s="33" t="s">
        <v>17</v>
      </c>
      <c r="D37" s="35" t="s">
        <v>81</v>
      </c>
      <c r="E37" s="15">
        <v>44434</v>
      </c>
      <c r="F37" s="6"/>
    </row>
    <row r="38" spans="1:6" s="7" customFormat="1" ht="12.75" customHeight="1">
      <c r="A38" s="11" t="s">
        <v>123</v>
      </c>
      <c r="B38" s="50">
        <v>916.3</v>
      </c>
      <c r="C38" s="30" t="s">
        <v>82</v>
      </c>
      <c r="D38" s="35" t="s">
        <v>83</v>
      </c>
      <c r="E38" s="15">
        <v>44434</v>
      </c>
      <c r="F38" s="6"/>
    </row>
    <row r="39" spans="1:6" s="7" customFormat="1" ht="12.75" customHeight="1">
      <c r="A39" s="11" t="s">
        <v>124</v>
      </c>
      <c r="B39" s="43">
        <v>121.38</v>
      </c>
      <c r="C39" s="30" t="s">
        <v>82</v>
      </c>
      <c r="D39" s="35" t="s">
        <v>84</v>
      </c>
      <c r="E39" s="15">
        <v>44434</v>
      </c>
      <c r="F39" s="6"/>
    </row>
    <row r="40" spans="1:6" s="7" customFormat="1" ht="12.75" customHeight="1">
      <c r="A40" s="11" t="s">
        <v>125</v>
      </c>
      <c r="B40" s="43">
        <v>6783</v>
      </c>
      <c r="C40" s="41" t="s">
        <v>86</v>
      </c>
      <c r="D40" s="40" t="s">
        <v>85</v>
      </c>
      <c r="E40" s="15">
        <v>44434</v>
      </c>
      <c r="F40" s="6"/>
    </row>
    <row r="41" spans="1:6" s="7" customFormat="1" ht="12.75" customHeight="1">
      <c r="A41" s="11" t="s">
        <v>126</v>
      </c>
      <c r="B41" s="43">
        <v>2499</v>
      </c>
      <c r="C41" s="41" t="s">
        <v>86</v>
      </c>
      <c r="D41" s="40" t="s">
        <v>87</v>
      </c>
      <c r="E41" s="15">
        <v>44434</v>
      </c>
      <c r="F41" s="6"/>
    </row>
    <row r="42" spans="1:6" s="7" customFormat="1" ht="12.75" customHeight="1">
      <c r="A42" s="11" t="s">
        <v>127</v>
      </c>
      <c r="B42" s="43">
        <v>32500</v>
      </c>
      <c r="C42" s="41" t="s">
        <v>88</v>
      </c>
      <c r="D42" s="40" t="s">
        <v>89</v>
      </c>
      <c r="E42" s="15">
        <v>44434</v>
      </c>
      <c r="F42" s="6"/>
    </row>
    <row r="43" spans="1:6" s="7" customFormat="1" ht="12.75" customHeight="1">
      <c r="A43" s="11" t="s">
        <v>128</v>
      </c>
      <c r="B43" s="43">
        <v>10000</v>
      </c>
      <c r="C43" s="41" t="s">
        <v>90</v>
      </c>
      <c r="D43" s="40" t="s">
        <v>91</v>
      </c>
      <c r="E43" s="15">
        <v>44434</v>
      </c>
      <c r="F43" s="6"/>
    </row>
    <row r="44" spans="1:6" s="7" customFormat="1" ht="12.75" customHeight="1">
      <c r="A44" s="11" t="s">
        <v>129</v>
      </c>
      <c r="B44" s="43">
        <v>22980</v>
      </c>
      <c r="C44" s="41" t="s">
        <v>92</v>
      </c>
      <c r="D44" s="40" t="s">
        <v>137</v>
      </c>
      <c r="E44" s="15">
        <v>44434</v>
      </c>
      <c r="F44" s="6"/>
    </row>
    <row r="45" spans="1:6" s="7" customFormat="1" ht="12.75" customHeight="1">
      <c r="A45" s="11" t="s">
        <v>130</v>
      </c>
      <c r="B45" s="43">
        <v>150</v>
      </c>
      <c r="C45" s="41" t="s">
        <v>93</v>
      </c>
      <c r="D45" s="40" t="s">
        <v>94</v>
      </c>
      <c r="E45" s="15">
        <v>44434</v>
      </c>
      <c r="F45" s="6"/>
    </row>
    <row r="46" spans="1:6" s="7" customFormat="1" ht="12.75" customHeight="1">
      <c r="A46" s="11" t="s">
        <v>131</v>
      </c>
      <c r="B46" s="43">
        <f>1589.26+62.46+549.6+21.6</f>
        <v>2222.92</v>
      </c>
      <c r="C46" s="44" t="s">
        <v>29</v>
      </c>
      <c r="D46" s="40" t="s">
        <v>99</v>
      </c>
      <c r="E46" s="15">
        <v>44434</v>
      </c>
      <c r="F46" s="6"/>
    </row>
    <row r="47" spans="1:6" s="7" customFormat="1" ht="12.75" customHeight="1">
      <c r="A47" s="11" t="s">
        <v>132</v>
      </c>
      <c r="B47" s="43">
        <f>1119.81+44.01</f>
        <v>1163.82</v>
      </c>
      <c r="C47" s="44" t="s">
        <v>29</v>
      </c>
      <c r="D47" s="40" t="s">
        <v>100</v>
      </c>
      <c r="E47" s="15">
        <v>44434</v>
      </c>
      <c r="F47" s="6"/>
    </row>
    <row r="48" spans="1:6" s="7" customFormat="1" ht="12.75" customHeight="1">
      <c r="A48" s="11" t="s">
        <v>133</v>
      </c>
      <c r="B48" s="43">
        <f>2985.01+117.32</f>
        <v>3102.3300000000004</v>
      </c>
      <c r="C48" s="44" t="s">
        <v>29</v>
      </c>
      <c r="D48" s="40" t="s">
        <v>101</v>
      </c>
      <c r="E48" s="15">
        <v>44434</v>
      </c>
      <c r="F48" s="6"/>
    </row>
    <row r="49" spans="1:6" s="7" customFormat="1" ht="12.75" customHeight="1">
      <c r="A49" s="11" t="s">
        <v>134</v>
      </c>
      <c r="B49" s="43">
        <f>435.1+17.1</f>
        <v>452.20000000000005</v>
      </c>
      <c r="C49" s="44" t="s">
        <v>29</v>
      </c>
      <c r="D49" s="40" t="s">
        <v>102</v>
      </c>
      <c r="E49" s="15">
        <v>44434</v>
      </c>
      <c r="F49" s="6"/>
    </row>
    <row r="50" spans="1:256" s="6" customFormat="1" ht="15">
      <c r="A50" s="21" t="s">
        <v>11</v>
      </c>
      <c r="B50" s="21"/>
      <c r="C50" s="21"/>
      <c r="D50" s="21"/>
      <c r="E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6" customFormat="1" ht="15">
      <c r="A51" s="24" t="s">
        <v>4</v>
      </c>
      <c r="B51" s="27" t="s">
        <v>5</v>
      </c>
      <c r="C51" s="28" t="s">
        <v>6</v>
      </c>
      <c r="D51" s="28" t="s">
        <v>7</v>
      </c>
      <c r="E51" s="24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6" customFormat="1" ht="15">
      <c r="A52" s="29"/>
      <c r="B52" s="30"/>
      <c r="C52" s="30"/>
      <c r="D52" s="31"/>
      <c r="E52" s="3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4" spans="1:256" s="6" customFormat="1" ht="15">
      <c r="A54" s="21" t="s">
        <v>12</v>
      </c>
      <c r="B54" s="21"/>
      <c r="C54" s="21"/>
      <c r="D54" s="21"/>
      <c r="E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6" customFormat="1" ht="15">
      <c r="A55" s="24" t="s">
        <v>4</v>
      </c>
      <c r="B55" s="27" t="s">
        <v>5</v>
      </c>
      <c r="C55" s="28" t="s">
        <v>6</v>
      </c>
      <c r="D55" s="28" t="s">
        <v>7</v>
      </c>
      <c r="E55" s="24" t="s">
        <v>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5" s="6" customFormat="1" ht="12.75">
      <c r="A56" s="36">
        <v>1</v>
      </c>
      <c r="B56" s="26">
        <f>1285.2+6598.8+684</f>
        <v>8568</v>
      </c>
      <c r="C56" s="36" t="s">
        <v>26</v>
      </c>
      <c r="D56" s="36" t="s">
        <v>53</v>
      </c>
      <c r="E56" s="32">
        <v>44434</v>
      </c>
    </row>
    <row r="57" spans="1:5" s="6" customFormat="1" ht="12.75">
      <c r="A57" s="36">
        <v>2</v>
      </c>
      <c r="B57" s="26">
        <f>937.12+4811.63+498.75</f>
        <v>6247.5</v>
      </c>
      <c r="C57" s="36" t="s">
        <v>26</v>
      </c>
      <c r="D57" s="36" t="s">
        <v>54</v>
      </c>
      <c r="E57" s="32">
        <v>44434</v>
      </c>
    </row>
    <row r="58" spans="1:256" s="6" customFormat="1" ht="13.5" customHeight="1">
      <c r="A58" s="36">
        <v>3</v>
      </c>
      <c r="B58" s="26">
        <f>486551.26+19122.1</f>
        <v>505673.36</v>
      </c>
      <c r="C58" s="36" t="s">
        <v>25</v>
      </c>
      <c r="D58" s="36" t="s">
        <v>51</v>
      </c>
      <c r="E58" s="32">
        <v>44434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6" customFormat="1" ht="13.5" customHeight="1">
      <c r="A59" s="36">
        <v>4</v>
      </c>
      <c r="B59" s="26">
        <f>18205.5+715.5</f>
        <v>18921</v>
      </c>
      <c r="C59" s="36" t="s">
        <v>25</v>
      </c>
      <c r="D59" s="36" t="s">
        <v>52</v>
      </c>
      <c r="E59" s="32">
        <v>44434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5" ht="15">
      <c r="A60" s="36">
        <v>5</v>
      </c>
      <c r="B60" s="26">
        <v>21822.22</v>
      </c>
      <c r="C60" s="36" t="s">
        <v>62</v>
      </c>
      <c r="D60" s="36" t="s">
        <v>95</v>
      </c>
      <c r="E60" s="32">
        <v>44434</v>
      </c>
    </row>
    <row r="61" spans="1:5" ht="15">
      <c r="A61" s="36">
        <v>6</v>
      </c>
      <c r="B61" s="26">
        <v>21420</v>
      </c>
      <c r="C61" s="36" t="s">
        <v>96</v>
      </c>
      <c r="D61" s="36" t="s">
        <v>97</v>
      </c>
      <c r="E61" s="32">
        <v>44434</v>
      </c>
    </row>
    <row r="62" spans="1:5" ht="15">
      <c r="A62" s="36">
        <v>7</v>
      </c>
      <c r="B62" s="26">
        <f>23652.08+16783.92+117244.51+52560.17</f>
        <v>210240.68</v>
      </c>
      <c r="C62" s="36" t="s">
        <v>27</v>
      </c>
      <c r="D62" s="36" t="s">
        <v>98</v>
      </c>
      <c r="E62" s="32">
        <v>44434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0.8515625" style="34" customWidth="1"/>
    <col min="4" max="4" width="92.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0" t="s">
        <v>1</v>
      </c>
      <c r="B2" s="70"/>
      <c r="C2" s="70"/>
      <c r="D2" s="70"/>
      <c r="E2" s="5"/>
    </row>
    <row r="3" spans="1:5" ht="15">
      <c r="A3" s="71" t="s">
        <v>2</v>
      </c>
      <c r="B3" s="71"/>
      <c r="C3" s="71"/>
      <c r="D3" s="71"/>
      <c r="E3" s="5"/>
    </row>
    <row r="4" spans="1:5" ht="12" customHeight="1">
      <c r="A4" s="71" t="s">
        <v>139</v>
      </c>
      <c r="B4" s="71"/>
      <c r="C4" s="71"/>
      <c r="D4" s="71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2" t="s">
        <v>3</v>
      </c>
      <c r="B6" s="72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13</v>
      </c>
      <c r="B12" s="38"/>
      <c r="C12" s="40"/>
      <c r="D12" s="42"/>
      <c r="E12" s="15"/>
      <c r="F12" s="6"/>
    </row>
    <row r="13" spans="1:6" s="7" customFormat="1" ht="12.75" customHeight="1">
      <c r="A13" s="11" t="s">
        <v>14</v>
      </c>
      <c r="B13" s="43"/>
      <c r="C13" s="40"/>
      <c r="D13" s="42"/>
      <c r="E13" s="15"/>
      <c r="F13" s="6"/>
    </row>
    <row r="14" spans="1:6" s="7" customFormat="1" ht="12.75" customHeight="1">
      <c r="A14" s="11" t="s">
        <v>15</v>
      </c>
      <c r="B14" s="38"/>
      <c r="C14" s="40"/>
      <c r="D14" s="42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7" t="s">
        <v>5</v>
      </c>
      <c r="C16" s="28" t="s">
        <v>6</v>
      </c>
      <c r="D16" s="28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9"/>
      <c r="B17" s="30"/>
      <c r="C17" s="30"/>
      <c r="D17" s="31"/>
      <c r="E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7" t="s">
        <v>5</v>
      </c>
      <c r="C20" s="28" t="s">
        <v>6</v>
      </c>
      <c r="D20" s="28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6">
        <v>1</v>
      </c>
      <c r="B21" s="57">
        <f>963.9+5462.1</f>
        <v>6426</v>
      </c>
      <c r="C21" s="58" t="s">
        <v>140</v>
      </c>
      <c r="D21" s="36" t="s">
        <v>143</v>
      </c>
      <c r="E21" s="32">
        <v>44435</v>
      </c>
    </row>
    <row r="22" spans="1:5" ht="15">
      <c r="A22" s="36">
        <v>2</v>
      </c>
      <c r="B22" s="26">
        <f>15+85</f>
        <v>100</v>
      </c>
      <c r="C22" s="36" t="s">
        <v>141</v>
      </c>
      <c r="D22" s="36" t="s">
        <v>142</v>
      </c>
      <c r="E22" s="32">
        <v>44435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2021-08-30T10:22:23Z</cp:lastPrinted>
  <dcterms:created xsi:type="dcterms:W3CDTF">2020-03-03T07:59:12Z</dcterms:created>
  <dcterms:modified xsi:type="dcterms:W3CDTF">2021-08-30T10:23:05Z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