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0"/>
  </bookViews>
  <sheets>
    <sheet name="06.12.2021 " sheetId="1" r:id="rId1"/>
    <sheet name="07.12.2021 " sheetId="2" r:id="rId2"/>
    <sheet name="08.12.2021 " sheetId="3" r:id="rId3"/>
    <sheet name="09.12.2021" sheetId="4" r:id="rId4"/>
    <sheet name="10.12.2021 " sheetId="5" r:id="rId5"/>
  </sheets>
  <definedNames/>
  <calcPr fullCalcOnLoad="1"/>
</workbook>
</file>

<file path=xl/sharedStrings.xml><?xml version="1.0" encoding="utf-8"?>
<sst xmlns="http://schemas.openxmlformats.org/spreadsheetml/2006/main" count="338" uniqueCount="175">
  <si>
    <t>Municipiul Piatra Neamț</t>
  </si>
  <si>
    <t>Direcția Economică</t>
  </si>
  <si>
    <t>SITUAȚIA</t>
  </si>
  <si>
    <t>CHELTUIELI PERSONAL</t>
  </si>
  <si>
    <t>Nr. crt.</t>
  </si>
  <si>
    <t>SUMA PLĂTITĂ</t>
  </si>
  <si>
    <t>BENEFICIAR</t>
  </si>
  <si>
    <t>OBIECTIV</t>
  </si>
  <si>
    <t>DATA PLĂȚII</t>
  </si>
  <si>
    <t>BUNURI ȘI SERVICII</t>
  </si>
  <si>
    <t>Nr. crt</t>
  </si>
  <si>
    <t>TRANSFERURI</t>
  </si>
  <si>
    <t>Investiții</t>
  </si>
  <si>
    <t>SC Invest Plus SRL</t>
  </si>
  <si>
    <t>SC Troleibuzul SA</t>
  </si>
  <si>
    <t>Telekom  România Communication SRL</t>
  </si>
  <si>
    <t>Subvenții</t>
  </si>
  <si>
    <t>Credit Banca Comercială Română contract număr 262/8926/2007</t>
  </si>
  <si>
    <t>Credit Banca Comercială Română contract  număr 504/13092/2005/Z/2018</t>
  </si>
  <si>
    <t>Birou Executor Judecătoresc  Pancescu Nicolae</t>
  </si>
  <si>
    <t>Convenție de plată 22979/2016 executare silită Dosar 203/2016</t>
  </si>
  <si>
    <t>Publiserv SA</t>
  </si>
  <si>
    <t>Delgaz Grid SA</t>
  </si>
  <si>
    <t>Direcţia Silvică Neamţ</t>
  </si>
  <si>
    <t>SC Realitatea Media SRL</t>
  </si>
  <si>
    <t>SC IPS Grup SRL</t>
  </si>
  <si>
    <t>Centru Teritorial de Calcul Neamț</t>
  </si>
  <si>
    <t>Compania Municipală de investiții  Urban SA</t>
  </si>
  <si>
    <t>E-ON Energie România SA</t>
  </si>
  <si>
    <t>SC AD Tech SRL</t>
  </si>
  <si>
    <t>SC Wolters Kluwer SRL</t>
  </si>
  <si>
    <t>Parking SA</t>
  </si>
  <si>
    <t>Telekom Romania Comunication</t>
  </si>
  <si>
    <t>SC Mediaservice SRL</t>
  </si>
  <si>
    <t>SC Topoprest SRL</t>
  </si>
  <si>
    <t>CEC Bank SA-credit număr 814/21.09.2012</t>
  </si>
  <si>
    <t>CS SOS Security SRL</t>
  </si>
  <si>
    <t>SC Pro Toby SRL</t>
  </si>
  <si>
    <t>SC Constalex Trans  SRL</t>
  </si>
  <si>
    <t>SC Andrei Popa Trans SRL</t>
  </si>
  <si>
    <t>SC Odis Trans SRL</t>
  </si>
  <si>
    <t>SC Marionex Com SRL</t>
  </si>
  <si>
    <t>SC Stellaria SRL</t>
  </si>
  <si>
    <t>SC Giulia Tour SRL</t>
  </si>
  <si>
    <t>SC Beta Image SRL</t>
  </si>
  <si>
    <t>SC Evident Verian</t>
  </si>
  <si>
    <t>SC Ramses SRL</t>
  </si>
  <si>
    <t>Asociația Culturala Star Piatra Neamț</t>
  </si>
  <si>
    <t>HCL număr 202/2021-proiectfestival internațional de muzică Volare</t>
  </si>
  <si>
    <t>Asociația Alternative pentru fiecare</t>
  </si>
  <si>
    <t>HCL 202/2021-proiect E-accesibilitate pentru persoane defavorizate</t>
  </si>
  <si>
    <t>plăților efectuate în perioada 07.12.2021</t>
  </si>
  <si>
    <t>Banca Transilvania</t>
  </si>
  <si>
    <t>Factura număr 4920/5235/6344/2021-comision plăți POS/SNEP/E-COMM</t>
  </si>
  <si>
    <t>SC Rodotex SRL</t>
  </si>
  <si>
    <t>Factura număr 23935/11.11.2021-afișe publicitate</t>
  </si>
  <si>
    <t>Factura număr 247/248/2021-reparație calculator</t>
  </si>
  <si>
    <t>Factura număr 35424/22.11.2021-servicii publicitate</t>
  </si>
  <si>
    <t>SC Ad Tech SRL</t>
  </si>
  <si>
    <t>Factura număr 4112/02.11.2021-panouri personalizate</t>
  </si>
  <si>
    <t>Factura număr 10/2021-gratuități mijloace de transport  luna octombrie 2021</t>
  </si>
  <si>
    <t>Factura număr 386/2021-gratuități mijloace de transport  luna octombrie 2021</t>
  </si>
  <si>
    <t>Factura număr 507/2021-gratuități mijloace de transport  luna octombrie 2021</t>
  </si>
  <si>
    <t>Factura număr 187/2021-gratuități mijloace de transport  luna octombrie 2021</t>
  </si>
  <si>
    <t>Factura număr 5690/2021-gratuități mijloace de transport  luna octombrie 2021</t>
  </si>
  <si>
    <t>Factura număr 1473/2021-gratuități mijloace de transport  luna octombrie 2021</t>
  </si>
  <si>
    <t>Factura număr 188/2021-compensație aferentă lunii octombrie 2021</t>
  </si>
  <si>
    <t>Factura număr 185/2021-gratuități mijloace de transport  luna octombrie 2021</t>
  </si>
  <si>
    <t>Factura număr 506949551/5900935812-tarif avize proiect cod SMIS 128040</t>
  </si>
  <si>
    <t>SC Excell Impex SRL</t>
  </si>
  <si>
    <t>Factura număr 1312/1313/2021-lucrări investiția Academia de muzică Ghe. Dima</t>
  </si>
  <si>
    <t>Factura număr 700/2021-documentații și studii aferente proiectelor de investiții</t>
  </si>
  <si>
    <t>SC Mountain SRL</t>
  </si>
  <si>
    <t>Factura număr 1864/1865/2021-Amenajare locuri de joacă și de agrement</t>
  </si>
  <si>
    <t>SC Geo Asistent Construct SRL</t>
  </si>
  <si>
    <t>Factura număr 166/2021-modernizare strada Schitului</t>
  </si>
  <si>
    <t>Factura număr 597/2021-modernizare strada Izvor și Izvoraș</t>
  </si>
  <si>
    <t>plăților efectuate în perioada 06.12.2021</t>
  </si>
  <si>
    <t>B.E.J Bălan și Andrei Andra</t>
  </si>
  <si>
    <t>Contravaloare actualizare creanță cu indice de inflație Dosar 953/2021</t>
  </si>
  <si>
    <t>SC Inter Broker de Asigurare SRL</t>
  </si>
  <si>
    <t>Contravaloare poliță de asigurare autoturism</t>
  </si>
  <si>
    <t>Factura număr 210317168396/09.11.2021 servicii VPN Taxe și Impozite</t>
  </si>
  <si>
    <t>Factura număr 210317168398/09.11.2021 servicii telefonie</t>
  </si>
  <si>
    <t>Factura număr 2103171677933/09.11.2021 servicii VPN Supraveghere Văleni</t>
  </si>
  <si>
    <t>Dedeman SRL</t>
  </si>
  <si>
    <t>Factura număr 46004122625/25.11.2021-materiale necesare sediu</t>
  </si>
  <si>
    <t>Factura număr 5900935686/2021-tarif aviz Racord utilități bloc ANL Pompiliu Clement</t>
  </si>
  <si>
    <t>SC Electrogrup SA</t>
  </si>
  <si>
    <t>Factura număr 202101099,98/20210148.1106/22.10.2021 -servicii contract 5950/2020 proiect cod SMIS 126607</t>
  </si>
  <si>
    <t>Referat număr 38462,38463/2021-documentații proiectare și expertize tehnice</t>
  </si>
  <si>
    <t>Factura număr 1312/1313/2021-garanții de bună execuție lucrări investiția Academia de muzică Ghe. Dima</t>
  </si>
  <si>
    <t>SC Metal Holding SRL</t>
  </si>
  <si>
    <t>Factura număr 8/2021-achiziție instalații de iluminat festiv de sărbători</t>
  </si>
  <si>
    <t>Subaseanu Vlad I.I</t>
  </si>
  <si>
    <t>Factura număr 3178/2021-achiziție instalații de iluminat</t>
  </si>
  <si>
    <t>plăților efectuate în perioada 09.12.2021</t>
  </si>
  <si>
    <t>Factura număr  /2021 -consum gaze naturale Strada Privighetorii</t>
  </si>
  <si>
    <t>Factura număr 104623220352/2021-consum gaze naturale Strada Borzoghean</t>
  </si>
  <si>
    <t>Factura număr 10623220353/2021-consum gaze naturale Strada Borzoghean</t>
  </si>
  <si>
    <t>Factura număr 1092234209/2021- consum gaze naturale Aleea Tineretului nr.2</t>
  </si>
  <si>
    <t>Asociația de Proprietari Bloc 4A</t>
  </si>
  <si>
    <t>Factura număr 445/2021-cheltuieli întreținere sediu BMSU luna octombrie 2021</t>
  </si>
  <si>
    <t xml:space="preserve">Factura număr 226,227/2021-cheltuieli întreținere </t>
  </si>
  <si>
    <t>Asociația de Proprietari Bloc 122B</t>
  </si>
  <si>
    <t>Factura număr 27790/2021-concesiune teren</t>
  </si>
  <si>
    <t>Factura număr 2862,2863/2021-documentații cadastrale</t>
  </si>
  <si>
    <t>Factura număr 10705/26.11.2021-mentenanță sistem informatic centre subordonate</t>
  </si>
  <si>
    <t>Factura număr 506950179,195,6782,774/2021-avize documentații proiectare și expertize tehnice</t>
  </si>
  <si>
    <t>Delgaz Grid S.A</t>
  </si>
  <si>
    <t>Referat număr 38764/2021 Adresa număr 39120/2021-tarife racordare pentru 21 stații așteptare pentru transportul public</t>
  </si>
  <si>
    <t>Direcția de Asistență Socială</t>
  </si>
  <si>
    <t>Salariații instituției - Primărie-conducere</t>
  </si>
  <si>
    <t>Salarii luna noiembrie 2021 capitolul 51.01.03 Autorități Executive</t>
  </si>
  <si>
    <t>Salariații instituției - Cabinet Primar</t>
  </si>
  <si>
    <t>Salariații instituției - Cabinet Viceprimar</t>
  </si>
  <si>
    <t>Salariații instituției - Direcția Economică</t>
  </si>
  <si>
    <t>Salariații instituției - Direcția Resurse Umane, Administrativ</t>
  </si>
  <si>
    <t>Salariații instituției - Compartiment Registru Agricol</t>
  </si>
  <si>
    <t>Salariații instituției - Serviciul Administrație Publică Locală</t>
  </si>
  <si>
    <t>Salariații instituției - Serviciul Juridic</t>
  </si>
  <si>
    <t>Salariații instituției - Direcția Urbanism și Cadastru</t>
  </si>
  <si>
    <t>Salariații instituției - Direcția Tehnică</t>
  </si>
  <si>
    <t>Salariații instituției - Direcția Patrimoniu</t>
  </si>
  <si>
    <t>Salariații instituției - Direcția Dezvoltare și Implementare Programe</t>
  </si>
  <si>
    <t>Salariații instituției - Birou Audit Intern și Control Servicii Publice</t>
  </si>
  <si>
    <t>Salariații instituției - Serviciul G.I.S., IT</t>
  </si>
  <si>
    <t>Salariații instituției - Biroul  Achiziții Publice și Contractarea Serviciilor Sociale</t>
  </si>
  <si>
    <t>Salariații instituției - Biroul Comunicare</t>
  </si>
  <si>
    <t>Consilieri locali</t>
  </si>
  <si>
    <t>Indemnizații ședințe luna noiembrie 2021 capitolul 51.01.03 Autorități Executive</t>
  </si>
  <si>
    <t>Administratori speciali și membri comisii de concurs</t>
  </si>
  <si>
    <t>Salariu și indemnizații luna noiembrie 2021 capitolul 51.01.03 Autorități Executive</t>
  </si>
  <si>
    <t>Salariații instituției - Serviciul  Public Comunitar și Evidența Persoanei</t>
  </si>
  <si>
    <t>Salarii luna noiembrie 2021 cap.54.10 Servicii publice comunitare de evidență a persoanelor</t>
  </si>
  <si>
    <t>Bugetul de Sat</t>
  </si>
  <si>
    <t>Contribuții obligatorii aferente capitolului 54.10 Servicii publice comunitare de evidență a persoanelor</t>
  </si>
  <si>
    <t>Bugetul de Stat</t>
  </si>
  <si>
    <t>Fond handicap luna noiembrie 2021 capitolului 54.10 Servicii publice comunitare de evidență a persoanelor</t>
  </si>
  <si>
    <t>Factura număr 10224983204/2021- consum gaze naturale strada Ștefan cel Mare nr. 15</t>
  </si>
  <si>
    <t>Factura număr 1822614696/2021 - consum gaze naturale strada Gheorghe Asachi nr. Vila46,1</t>
  </si>
  <si>
    <t>Factura număr 10822614697/2021 - consum gaze naturale strada Gheorghe Asachi nr. Vila 46,2</t>
  </si>
  <si>
    <t>Factura număr 1010922342408,104242787829/2021- consum gaze naturale strada Ștefan cel Mare</t>
  </si>
  <si>
    <t>Factura număr 10623219713/2021- consum gaze naturale strada Mihai Viteazu</t>
  </si>
  <si>
    <t xml:space="preserve">Factura număr 106223219/2021- consum gaze naturale </t>
  </si>
  <si>
    <t>Factura număr 10523642057/2021- consum gaze naturale Bdul Republicii</t>
  </si>
  <si>
    <t>Factura număr 4166/19.11.2021-panouri</t>
  </si>
  <si>
    <t>Factura număr 4895440,442,444/2021-reparații curente străzi</t>
  </si>
  <si>
    <t>Factura număr 4895443/2021-marcaje longitudinale</t>
  </si>
  <si>
    <t>Factura număr 4895416/2021-montare tartan</t>
  </si>
  <si>
    <t>Factura număr 189853/06.12.2021-abonament idrept</t>
  </si>
  <si>
    <t>Factura număr 809/2021- administrare pădure</t>
  </si>
  <si>
    <t>Factura număr 701/2021- marcări arbori și întocmire  APV</t>
  </si>
  <si>
    <t>Factura număr 1916/2021-service rețea semafoare</t>
  </si>
  <si>
    <t>Facturi 35435/60/77/78/16/2021-servicii publicitate</t>
  </si>
  <si>
    <t>Factura număr 7449,7569 /2021  servicii mentenanţă pasaj Curtea Domnească</t>
  </si>
  <si>
    <t>Factura număr 75407/2021-servicii de monitorizare și intervenție a sistemelor de alarmă la Baia Comunală</t>
  </si>
  <si>
    <t>Factura număr 40903/2021-amenajare și întreținere spații verzi octombrie 2021</t>
  </si>
  <si>
    <t>Hana SRL</t>
  </si>
  <si>
    <t>Factura număr4280/03.12.2021-coroană de flori</t>
  </si>
  <si>
    <t>Factura număr 487/02.12.2021 servicii streaming audio video</t>
  </si>
  <si>
    <t>Factura număr192345/06.12.2021-măști de protecție</t>
  </si>
  <si>
    <t>SC Recons Inject SRL</t>
  </si>
  <si>
    <t>Factura număr 637/26.11.2021-expertiză tehnică</t>
  </si>
  <si>
    <t>SC Fiscal Service SRL</t>
  </si>
  <si>
    <t>Factura număr 8238/2021-mentenanță și servicii conectare Anaf</t>
  </si>
  <si>
    <t>Factura număr 3759/2021-documentații și studii aferente proiectelor de investiții</t>
  </si>
  <si>
    <t>SC Penta SRL</t>
  </si>
  <si>
    <t>Factura număr 777/2021-documentații proiectare și expertize tehnice</t>
  </si>
  <si>
    <t>Geo Asistent Construct</t>
  </si>
  <si>
    <t>Factura număr 167,168/2021-diriginție de șantier Grădinița și Școala cartier Speranța</t>
  </si>
  <si>
    <t>Factura număr 210316735514/01.11.2021-VPN Evidența Persoanelor</t>
  </si>
  <si>
    <t>plăților efectuate în perioada 10.12.2021</t>
  </si>
  <si>
    <t>plăților efectuate în perioada 08.12.2021</t>
  </si>
  <si>
    <t>SC Pemora SRL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</si>
</sst>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Tahoma"/>
      <family val="2"/>
    </font>
    <font>
      <b/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i/>
      <sz val="11"/>
      <color rgb="FF7F7F7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E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2" fillId="20" borderId="0">
      <alignment/>
      <protection/>
    </xf>
    <xf numFmtId="0" fontId="32" fillId="21" borderId="0">
      <alignment/>
      <protection/>
    </xf>
    <xf numFmtId="0" fontId="31" fillId="22" borderId="0">
      <alignment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>
      <alignment/>
      <protection/>
    </xf>
    <xf numFmtId="0" fontId="34" fillId="30" borderId="1" applyNumberFormat="0" applyAlignment="0" applyProtection="0"/>
    <xf numFmtId="0" fontId="35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>
      <alignment/>
      <protection/>
    </xf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39" fillId="33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>
      <alignment/>
      <protection/>
    </xf>
    <xf numFmtId="0" fontId="45" fillId="34" borderId="1" applyNumberFormat="0" applyAlignment="0" applyProtection="0"/>
    <xf numFmtId="0" fontId="46" fillId="0" borderId="4" applyNumberFormat="0" applyFill="0" applyAlignment="0" applyProtection="0"/>
    <xf numFmtId="0" fontId="47" fillId="35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35" borderId="5">
      <alignment/>
      <protection/>
    </xf>
    <xf numFmtId="0" fontId="50" fillId="30" borderId="6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33" fillId="0" borderId="0">
      <alignment/>
      <protection/>
    </xf>
    <xf numFmtId="0" fontId="5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1" fillId="36" borderId="0" xfId="0" applyFont="1" applyFill="1" applyAlignment="1">
      <alignment vertical="center"/>
    </xf>
    <xf numFmtId="0" fontId="54" fillId="36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31" fillId="36" borderId="0" xfId="0" applyFont="1" applyFill="1" applyAlignment="1">
      <alignment horizontal="center" vertical="center"/>
    </xf>
    <xf numFmtId="0" fontId="55" fillId="36" borderId="0" xfId="0" applyFont="1" applyFill="1" applyAlignment="1">
      <alignment horizontal="center" vertical="center"/>
    </xf>
    <xf numFmtId="0" fontId="31" fillId="36" borderId="8" xfId="0" applyFont="1" applyFill="1" applyBorder="1" applyAlignment="1">
      <alignment horizontal="center" vertical="center"/>
    </xf>
    <xf numFmtId="0" fontId="55" fillId="36" borderId="8" xfId="0" applyFont="1" applyFill="1" applyBorder="1" applyAlignment="1">
      <alignment horizontal="center" vertical="center"/>
    </xf>
    <xf numFmtId="4" fontId="55" fillId="36" borderId="8" xfId="0" applyNumberFormat="1" applyFont="1" applyFill="1" applyBorder="1" applyAlignment="1">
      <alignment horizontal="right" vertical="center"/>
    </xf>
    <xf numFmtId="4" fontId="55" fillId="36" borderId="8" xfId="0" applyNumberFormat="1" applyFont="1" applyFill="1" applyBorder="1" applyAlignment="1">
      <alignment vertical="center" wrapText="1"/>
    </xf>
    <xf numFmtId="0" fontId="55" fillId="36" borderId="8" xfId="0" applyFont="1" applyFill="1" applyBorder="1" applyAlignment="1">
      <alignment vertical="center" wrapText="1"/>
    </xf>
    <xf numFmtId="14" fontId="55" fillId="36" borderId="8" xfId="0" applyNumberFormat="1" applyFont="1" applyFill="1" applyBorder="1" applyAlignment="1">
      <alignment horizontal="center" vertical="center"/>
    </xf>
    <xf numFmtId="0" fontId="55" fillId="36" borderId="9" xfId="0" applyFont="1" applyFill="1" applyBorder="1" applyAlignment="1">
      <alignment horizontal="center" vertical="center"/>
    </xf>
    <xf numFmtId="4" fontId="55" fillId="36" borderId="9" xfId="0" applyNumberFormat="1" applyFont="1" applyFill="1" applyBorder="1" applyAlignment="1">
      <alignment horizontal="right" vertical="center"/>
    </xf>
    <xf numFmtId="4" fontId="55" fillId="36" borderId="9" xfId="0" applyNumberFormat="1" applyFont="1" applyFill="1" applyBorder="1" applyAlignment="1">
      <alignment vertical="center" wrapText="1"/>
    </xf>
    <xf numFmtId="0" fontId="55" fillId="36" borderId="9" xfId="0" applyFont="1" applyFill="1" applyBorder="1" applyAlignment="1">
      <alignment vertical="center" wrapText="1"/>
    </xf>
    <xf numFmtId="14" fontId="55" fillId="36" borderId="9" xfId="0" applyNumberFormat="1" applyFont="1" applyFill="1" applyBorder="1" applyAlignment="1">
      <alignment horizontal="center" vertical="center"/>
    </xf>
    <xf numFmtId="0" fontId="54" fillId="36" borderId="9" xfId="0" applyFont="1" applyFill="1" applyBorder="1" applyAlignment="1">
      <alignment vertical="center"/>
    </xf>
    <xf numFmtId="0" fontId="54" fillId="36" borderId="8" xfId="0" applyFont="1" applyFill="1" applyBorder="1" applyAlignment="1">
      <alignment horizontal="center" vertical="center"/>
    </xf>
    <xf numFmtId="4" fontId="55" fillId="0" borderId="8" xfId="0" applyNumberFormat="1" applyFont="1" applyFill="1" applyBorder="1" applyAlignment="1">
      <alignment vertical="center"/>
    </xf>
    <xf numFmtId="0" fontId="55" fillId="0" borderId="8" xfId="0" applyFont="1" applyFill="1" applyBorder="1" applyAlignment="1">
      <alignment/>
    </xf>
    <xf numFmtId="4" fontId="54" fillId="36" borderId="8" xfId="0" applyNumberFormat="1" applyFont="1" applyFill="1" applyBorder="1" applyAlignment="1">
      <alignment vertical="center"/>
    </xf>
    <xf numFmtId="0" fontId="54" fillId="36" borderId="8" xfId="0" applyFont="1" applyFill="1" applyBorder="1" applyAlignment="1">
      <alignment vertical="center" wrapText="1"/>
    </xf>
    <xf numFmtId="0" fontId="0" fillId="36" borderId="8" xfId="0" applyFont="1" applyFill="1" applyBorder="1" applyAlignment="1">
      <alignment horizontal="center" vertical="center"/>
    </xf>
    <xf numFmtId="4" fontId="55" fillId="36" borderId="8" xfId="0" applyNumberFormat="1" applyFont="1" applyFill="1" applyBorder="1" applyAlignment="1">
      <alignment/>
    </xf>
    <xf numFmtId="0" fontId="55" fillId="36" borderId="8" xfId="0" applyFont="1" applyFill="1" applyBorder="1" applyAlignment="1">
      <alignment/>
    </xf>
    <xf numFmtId="14" fontId="55" fillId="0" borderId="8" xfId="0" applyNumberFormat="1" applyFont="1" applyFill="1" applyBorder="1" applyAlignment="1">
      <alignment horizontal="center" vertical="center"/>
    </xf>
    <xf numFmtId="4" fontId="55" fillId="36" borderId="8" xfId="0" applyNumberFormat="1" applyFont="1" applyFill="1" applyBorder="1" applyAlignment="1">
      <alignment vertical="center"/>
    </xf>
    <xf numFmtId="0" fontId="55" fillId="36" borderId="0" xfId="0" applyFont="1" applyFill="1" applyAlignment="1">
      <alignment vertical="center"/>
    </xf>
    <xf numFmtId="0" fontId="55" fillId="36" borderId="8" xfId="0" applyFont="1" applyFill="1" applyBorder="1" applyAlignment="1">
      <alignment vertical="center"/>
    </xf>
    <xf numFmtId="4" fontId="55" fillId="0" borderId="8" xfId="0" applyNumberFormat="1" applyFont="1" applyFill="1" applyBorder="1" applyAlignment="1">
      <alignment/>
    </xf>
    <xf numFmtId="0" fontId="55" fillId="0" borderId="8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6" fillId="0" borderId="10" xfId="0" applyFont="1" applyFill="1" applyBorder="1" applyAlignment="1">
      <alignment/>
    </xf>
    <xf numFmtId="0" fontId="17" fillId="37" borderId="10" xfId="0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 vertical="center"/>
    </xf>
    <xf numFmtId="0" fontId="56" fillId="37" borderId="10" xfId="0" applyFont="1" applyFill="1" applyBorder="1" applyAlignment="1">
      <alignment/>
    </xf>
    <xf numFmtId="0" fontId="17" fillId="0" borderId="10" xfId="0" applyFont="1" applyFill="1" applyBorder="1" applyAlignment="1">
      <alignment vertical="center"/>
    </xf>
    <xf numFmtId="0" fontId="55" fillId="36" borderId="10" xfId="0" applyFont="1" applyFill="1" applyBorder="1" applyAlignment="1">
      <alignment vertical="center"/>
    </xf>
    <xf numFmtId="0" fontId="17" fillId="37" borderId="10" xfId="0" applyFont="1" applyFill="1" applyBorder="1" applyAlignment="1">
      <alignment horizontal="left" vertical="center"/>
    </xf>
    <xf numFmtId="0" fontId="55" fillId="36" borderId="0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vertical="center"/>
    </xf>
    <xf numFmtId="14" fontId="55" fillId="36" borderId="0" xfId="0" applyNumberFormat="1" applyFont="1" applyFill="1" applyBorder="1" applyAlignment="1">
      <alignment horizontal="center" vertical="center"/>
    </xf>
    <xf numFmtId="3" fontId="17" fillId="37" borderId="10" xfId="0" applyNumberFormat="1" applyFont="1" applyFill="1" applyBorder="1" applyAlignment="1">
      <alignment horizontal="right" vertical="center"/>
    </xf>
    <xf numFmtId="0" fontId="17" fillId="37" borderId="10" xfId="0" applyFont="1" applyFill="1" applyBorder="1" applyAlignment="1">
      <alignment horizontal="left" vertical="center"/>
    </xf>
    <xf numFmtId="14" fontId="17" fillId="37" borderId="1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left" vertical="center" wrapText="1"/>
    </xf>
    <xf numFmtId="3" fontId="17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vertical="center"/>
    </xf>
    <xf numFmtId="0" fontId="55" fillId="36" borderId="11" xfId="0" applyFont="1" applyFill="1" applyBorder="1" applyAlignment="1">
      <alignment vertical="center"/>
    </xf>
    <xf numFmtId="4" fontId="55" fillId="0" borderId="8" xfId="0" applyNumberFormat="1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vertical="center"/>
    </xf>
    <xf numFmtId="4" fontId="54" fillId="36" borderId="12" xfId="0" applyNumberFormat="1" applyFont="1" applyFill="1" applyBorder="1" applyAlignment="1">
      <alignment horizontal="center" vertical="center"/>
    </xf>
    <xf numFmtId="4" fontId="55" fillId="36" borderId="10" xfId="0" applyNumberFormat="1" applyFont="1" applyFill="1" applyBorder="1" applyAlignment="1">
      <alignment vertical="center"/>
    </xf>
    <xf numFmtId="4" fontId="55" fillId="0" borderId="10" xfId="0" applyNumberFormat="1" applyFont="1" applyFill="1" applyBorder="1" applyAlignment="1">
      <alignment vertical="center"/>
    </xf>
    <xf numFmtId="4" fontId="55" fillId="0" borderId="12" xfId="0" applyNumberFormat="1" applyFont="1" applyFill="1" applyBorder="1" applyAlignment="1">
      <alignment vertical="center"/>
    </xf>
    <xf numFmtId="0" fontId="55" fillId="37" borderId="10" xfId="0" applyFont="1" applyFill="1" applyBorder="1" applyAlignment="1">
      <alignment vertical="center"/>
    </xf>
    <xf numFmtId="0" fontId="55" fillId="36" borderId="0" xfId="0" applyFont="1" applyFill="1" applyBorder="1" applyAlignment="1">
      <alignment vertical="center"/>
    </xf>
    <xf numFmtId="14" fontId="55" fillId="36" borderId="10" xfId="0" applyNumberFormat="1" applyFont="1" applyFill="1" applyBorder="1" applyAlignment="1">
      <alignment horizontal="center" vertical="center"/>
    </xf>
    <xf numFmtId="0" fontId="54" fillId="36" borderId="12" xfId="0" applyFont="1" applyFill="1" applyBorder="1" applyAlignment="1">
      <alignment horizontal="center" vertical="center" wrapText="1"/>
    </xf>
    <xf numFmtId="0" fontId="54" fillId="36" borderId="12" xfId="0" applyFont="1" applyFill="1" applyBorder="1" applyAlignment="1">
      <alignment horizontal="center" vertical="center"/>
    </xf>
    <xf numFmtId="0" fontId="54" fillId="36" borderId="12" xfId="0" applyFont="1" applyFill="1" applyBorder="1" applyAlignment="1">
      <alignment vertical="center"/>
    </xf>
    <xf numFmtId="0" fontId="55" fillId="36" borderId="10" xfId="0" applyFont="1" applyFill="1" applyBorder="1" applyAlignment="1">
      <alignment/>
    </xf>
    <xf numFmtId="14" fontId="0" fillId="36" borderId="10" xfId="0" applyNumberFormat="1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/>
    </xf>
    <xf numFmtId="4" fontId="55" fillId="0" borderId="10" xfId="0" applyNumberFormat="1" applyFont="1" applyFill="1" applyBorder="1" applyAlignment="1">
      <alignment horizontal="right" vertical="center"/>
    </xf>
    <xf numFmtId="0" fontId="54" fillId="0" borderId="9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 vertical="center"/>
    </xf>
    <xf numFmtId="4" fontId="55" fillId="36" borderId="10" xfId="0" applyNumberFormat="1" applyFont="1" applyFill="1" applyBorder="1" applyAlignment="1">
      <alignment/>
    </xf>
    <xf numFmtId="4" fontId="55" fillId="0" borderId="13" xfId="0" applyNumberFormat="1" applyFont="1" applyFill="1" applyBorder="1" applyAlignment="1">
      <alignment vertical="center"/>
    </xf>
    <xf numFmtId="4" fontId="56" fillId="0" borderId="10" xfId="0" applyNumberFormat="1" applyFont="1" applyFill="1" applyBorder="1" applyAlignment="1">
      <alignment horizontal="right" vertical="center"/>
    </xf>
    <xf numFmtId="0" fontId="56" fillId="37" borderId="10" xfId="0" applyFont="1" applyFill="1" applyBorder="1" applyAlignment="1">
      <alignment wrapText="1"/>
    </xf>
    <xf numFmtId="0" fontId="17" fillId="37" borderId="10" xfId="0" applyFont="1" applyFill="1" applyBorder="1" applyAlignment="1">
      <alignment vertical="center"/>
    </xf>
    <xf numFmtId="0" fontId="55" fillId="36" borderId="10" xfId="0" applyFont="1" applyFill="1" applyBorder="1" applyAlignment="1">
      <alignment vertical="center"/>
    </xf>
    <xf numFmtId="0" fontId="55" fillId="36" borderId="8" xfId="0" applyFont="1" applyFill="1" applyBorder="1" applyAlignment="1">
      <alignment vertical="center"/>
    </xf>
    <xf numFmtId="4" fontId="55" fillId="36" borderId="8" xfId="0" applyNumberFormat="1" applyFont="1" applyFill="1" applyBorder="1" applyAlignment="1">
      <alignment/>
    </xf>
    <xf numFmtId="0" fontId="54" fillId="0" borderId="0" xfId="0" applyFont="1" applyFill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56" fillId="37" borderId="10" xfId="0" applyFont="1" applyFill="1" applyBorder="1" applyAlignment="1">
      <alignment/>
    </xf>
    <xf numFmtId="4" fontId="55" fillId="36" borderId="10" xfId="0" applyNumberFormat="1" applyFont="1" applyFill="1" applyBorder="1" applyAlignment="1">
      <alignment horizontal="right" vertical="center"/>
    </xf>
    <xf numFmtId="4" fontId="55" fillId="36" borderId="10" xfId="0" applyNumberFormat="1" applyFont="1" applyFill="1" applyBorder="1" applyAlignment="1">
      <alignment/>
    </xf>
    <xf numFmtId="4" fontId="55" fillId="0" borderId="9" xfId="0" applyNumberFormat="1" applyFont="1" applyFill="1" applyBorder="1" applyAlignment="1">
      <alignment horizontal="right" vertical="center"/>
    </xf>
    <xf numFmtId="4" fontId="54" fillId="0" borderId="12" xfId="0" applyNumberFormat="1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left" vertical="center"/>
    </xf>
    <xf numFmtId="4" fontId="55" fillId="36" borderId="0" xfId="0" applyNumberFormat="1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horizontal="right" vertical="center"/>
    </xf>
    <xf numFmtId="14" fontId="55" fillId="36" borderId="8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 wrapText="1"/>
    </xf>
    <xf numFmtId="4" fontId="55" fillId="36" borderId="14" xfId="0" applyNumberFormat="1" applyFont="1" applyFill="1" applyBorder="1" applyAlignment="1">
      <alignment/>
    </xf>
    <xf numFmtId="0" fontId="55" fillId="36" borderId="14" xfId="0" applyFont="1" applyFill="1" applyBorder="1" applyAlignment="1">
      <alignment vertical="center"/>
    </xf>
    <xf numFmtId="4" fontId="55" fillId="0" borderId="10" xfId="0" applyNumberFormat="1" applyFont="1" applyFill="1" applyBorder="1" applyAlignment="1">
      <alignment horizontal="right" vertical="center"/>
    </xf>
    <xf numFmtId="0" fontId="57" fillId="36" borderId="10" xfId="0" applyFont="1" applyFill="1" applyBorder="1" applyAlignment="1">
      <alignment horizontal="center" vertical="center" wrapText="1"/>
    </xf>
    <xf numFmtId="0" fontId="54" fillId="36" borderId="0" xfId="0" applyFont="1" applyFill="1" applyBorder="1" applyAlignment="1">
      <alignment horizontal="left" vertical="center"/>
    </xf>
    <xf numFmtId="0" fontId="54" fillId="36" borderId="0" xfId="0" applyFont="1" applyFill="1" applyBorder="1" applyAlignment="1">
      <alignment horizontal="center" vertical="center"/>
    </xf>
    <xf numFmtId="0" fontId="31" fillId="36" borderId="9" xfId="0" applyFont="1" applyFill="1" applyBorder="1" applyAlignment="1">
      <alignment horizontal="left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atus" xfId="69"/>
    <cellStyle name="Text" xfId="70"/>
    <cellStyle name="Title" xfId="71"/>
    <cellStyle name="Total" xfId="72"/>
    <cellStyle name="Warning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6.57421875" style="32" customWidth="1"/>
    <col min="2" max="2" width="14.421875" style="6" customWidth="1"/>
    <col min="3" max="3" width="36.140625" style="32" customWidth="1"/>
    <col min="4" max="4" width="70.00390625" style="32" customWidth="1"/>
    <col min="5" max="5" width="14.00390625" style="32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3"/>
      <c r="C1" s="1"/>
      <c r="D1" s="1"/>
      <c r="E1" s="2"/>
      <c r="F1" s="3"/>
    </row>
    <row r="2" spans="1:5" ht="15">
      <c r="A2" s="98" t="s">
        <v>1</v>
      </c>
      <c r="B2" s="98"/>
      <c r="C2" s="98"/>
      <c r="D2" s="98"/>
      <c r="E2" s="5"/>
    </row>
    <row r="3" spans="1:5" ht="15">
      <c r="A3" s="99" t="s">
        <v>2</v>
      </c>
      <c r="B3" s="99"/>
      <c r="C3" s="99"/>
      <c r="D3" s="99"/>
      <c r="E3" s="5"/>
    </row>
    <row r="4" spans="1:5" ht="12" customHeight="1">
      <c r="A4" s="99" t="s">
        <v>77</v>
      </c>
      <c r="B4" s="99"/>
      <c r="C4" s="99"/>
      <c r="D4" s="99"/>
      <c r="E4" s="5"/>
    </row>
    <row r="5" spans="1:5" ht="12" customHeight="1">
      <c r="A5" s="2"/>
      <c r="B5" s="82"/>
      <c r="C5" s="2"/>
      <c r="D5" s="2"/>
      <c r="E5" s="5"/>
    </row>
    <row r="6" spans="1:5" ht="12" customHeight="1">
      <c r="A6" s="100" t="s">
        <v>3</v>
      </c>
      <c r="B6" s="100"/>
      <c r="C6" s="8"/>
      <c r="D6" s="8"/>
      <c r="E6" s="9"/>
    </row>
    <row r="7" spans="1:5" ht="12" customHeight="1">
      <c r="A7" s="10" t="s">
        <v>4</v>
      </c>
      <c r="B7" s="83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55"/>
      <c r="C8" s="13"/>
      <c r="D8" s="14"/>
      <c r="E8" s="15"/>
    </row>
    <row r="9" spans="1:5" ht="12" customHeight="1">
      <c r="A9" s="16"/>
      <c r="B9" s="87"/>
      <c r="C9" s="18"/>
      <c r="D9" s="19"/>
      <c r="E9" s="20"/>
    </row>
    <row r="10" spans="1:5" ht="12" customHeight="1">
      <c r="A10" s="21" t="s">
        <v>9</v>
      </c>
      <c r="B10" s="72"/>
      <c r="C10" s="21"/>
      <c r="D10" s="21"/>
      <c r="E10" s="21"/>
    </row>
    <row r="11" spans="1:5" ht="12" customHeight="1">
      <c r="A11" s="64" t="s">
        <v>10</v>
      </c>
      <c r="B11" s="88" t="s">
        <v>5</v>
      </c>
      <c r="C11" s="65" t="s">
        <v>6</v>
      </c>
      <c r="D11" s="66" t="s">
        <v>7</v>
      </c>
      <c r="E11" s="65" t="s">
        <v>8</v>
      </c>
    </row>
    <row r="12" spans="1:5" ht="15">
      <c r="A12" s="69">
        <v>1</v>
      </c>
      <c r="B12" s="56">
        <v>10087.84</v>
      </c>
      <c r="C12" s="42" t="s">
        <v>52</v>
      </c>
      <c r="D12" s="42" t="s">
        <v>53</v>
      </c>
      <c r="E12" s="63">
        <v>44536</v>
      </c>
    </row>
    <row r="13" spans="1:5" ht="15">
      <c r="A13" s="69">
        <v>2</v>
      </c>
      <c r="B13" s="56">
        <v>3834.18</v>
      </c>
      <c r="C13" s="42" t="s">
        <v>54</v>
      </c>
      <c r="D13" s="42" t="s">
        <v>55</v>
      </c>
      <c r="E13" s="63">
        <v>44536</v>
      </c>
    </row>
    <row r="14" spans="1:5" ht="15">
      <c r="A14" s="69">
        <v>3</v>
      </c>
      <c r="B14" s="71">
        <v>1162</v>
      </c>
      <c r="C14" s="39" t="s">
        <v>33</v>
      </c>
      <c r="D14" s="84" t="s">
        <v>56</v>
      </c>
      <c r="E14" s="63">
        <v>44536</v>
      </c>
    </row>
    <row r="15" spans="1:5" ht="15">
      <c r="A15" s="69">
        <v>4</v>
      </c>
      <c r="B15" s="71">
        <v>393.72</v>
      </c>
      <c r="C15" s="39" t="s">
        <v>24</v>
      </c>
      <c r="D15" s="84" t="s">
        <v>57</v>
      </c>
      <c r="E15" s="63">
        <v>44536</v>
      </c>
    </row>
    <row r="16" spans="1:256" s="6" customFormat="1" ht="12.75">
      <c r="A16" s="69">
        <v>5</v>
      </c>
      <c r="B16" s="71">
        <v>8218.42</v>
      </c>
      <c r="C16" s="42" t="s">
        <v>58</v>
      </c>
      <c r="D16" s="42" t="s">
        <v>59</v>
      </c>
      <c r="E16" s="63">
        <v>44536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2.75">
      <c r="A17" s="69">
        <v>6</v>
      </c>
      <c r="B17" s="71">
        <v>158318.87</v>
      </c>
      <c r="C17" s="39" t="s">
        <v>14</v>
      </c>
      <c r="D17" s="40" t="s">
        <v>66</v>
      </c>
      <c r="E17" s="63">
        <v>44536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" customFormat="1" ht="12.75">
      <c r="A18" s="69">
        <v>7</v>
      </c>
      <c r="B18" s="71">
        <v>106959.93</v>
      </c>
      <c r="C18" s="39" t="s">
        <v>14</v>
      </c>
      <c r="D18" s="40" t="s">
        <v>67</v>
      </c>
      <c r="E18" s="63">
        <v>44536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2.75">
      <c r="A19" s="69">
        <v>8</v>
      </c>
      <c r="B19" s="71">
        <v>15279.99</v>
      </c>
      <c r="C19" s="41" t="s">
        <v>38</v>
      </c>
      <c r="D19" s="40" t="s">
        <v>64</v>
      </c>
      <c r="E19" s="63">
        <v>44536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2.75">
      <c r="A20" s="69">
        <v>9</v>
      </c>
      <c r="B20" s="71">
        <v>10186.66</v>
      </c>
      <c r="C20" s="41" t="s">
        <v>39</v>
      </c>
      <c r="D20" s="40" t="s">
        <v>63</v>
      </c>
      <c r="E20" s="63">
        <v>44536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6" customFormat="1" ht="12.75">
      <c r="A21" s="69">
        <v>10</v>
      </c>
      <c r="B21" s="71">
        <v>15279.99</v>
      </c>
      <c r="C21" s="53" t="s">
        <v>40</v>
      </c>
      <c r="D21" s="40" t="s">
        <v>61</v>
      </c>
      <c r="E21" s="63">
        <v>44536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6" customFormat="1" ht="12.75">
      <c r="A22" s="69">
        <v>11</v>
      </c>
      <c r="B22" s="71">
        <v>30559.98</v>
      </c>
      <c r="C22" s="41" t="s">
        <v>41</v>
      </c>
      <c r="D22" s="40" t="s">
        <v>65</v>
      </c>
      <c r="E22" s="63">
        <v>44536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6" customFormat="1" ht="12.75">
      <c r="A23" s="69">
        <v>12</v>
      </c>
      <c r="B23" s="71">
        <v>30559.98</v>
      </c>
      <c r="C23" s="53" t="s">
        <v>42</v>
      </c>
      <c r="D23" s="40" t="s">
        <v>62</v>
      </c>
      <c r="E23" s="63">
        <v>44536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6" customFormat="1" ht="12.75">
      <c r="A24" s="69">
        <v>13</v>
      </c>
      <c r="B24" s="71">
        <v>20373.32</v>
      </c>
      <c r="C24" s="53" t="s">
        <v>43</v>
      </c>
      <c r="D24" s="40" t="s">
        <v>60</v>
      </c>
      <c r="E24" s="63">
        <v>44536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6" customFormat="1" ht="15">
      <c r="A25" s="69"/>
      <c r="B25" s="71"/>
      <c r="C25" s="58"/>
      <c r="D25" s="67"/>
      <c r="E25" s="6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6" customFormat="1" ht="15">
      <c r="A26" s="21" t="s">
        <v>11</v>
      </c>
      <c r="B26" s="72"/>
      <c r="C26" s="21"/>
      <c r="D26" s="21"/>
      <c r="E26" s="2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5" ht="15">
      <c r="A27" s="22" t="s">
        <v>4</v>
      </c>
      <c r="B27" s="73" t="s">
        <v>5</v>
      </c>
      <c r="C27" s="26" t="s">
        <v>6</v>
      </c>
      <c r="D27" s="26" t="s">
        <v>7</v>
      </c>
      <c r="E27" s="22" t="s">
        <v>8</v>
      </c>
    </row>
    <row r="28" spans="1:256" s="6" customFormat="1" ht="15">
      <c r="A28" s="27">
        <v>1</v>
      </c>
      <c r="B28" s="34"/>
      <c r="C28" s="28"/>
      <c r="D28" s="29"/>
      <c r="E28" s="30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6" customFormat="1" ht="12.75">
      <c r="A29" s="32"/>
      <c r="C29" s="32"/>
      <c r="D29" s="32"/>
      <c r="E29" s="32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6" customFormat="1" ht="15">
      <c r="A30" s="21" t="s">
        <v>12</v>
      </c>
      <c r="B30" s="72"/>
      <c r="C30" s="21"/>
      <c r="D30" s="21"/>
      <c r="E30" s="2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6" customFormat="1" ht="15">
      <c r="A31" s="22" t="s">
        <v>4</v>
      </c>
      <c r="B31" s="73" t="s">
        <v>5</v>
      </c>
      <c r="C31" s="26" t="s">
        <v>6</v>
      </c>
      <c r="D31" s="26" t="s">
        <v>7</v>
      </c>
      <c r="E31" s="22" t="s">
        <v>8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36" customFormat="1" ht="15">
      <c r="A32" s="33">
        <v>1</v>
      </c>
      <c r="B32" s="31">
        <f>15.56+16.96+88.2+96.09</f>
        <v>216.81</v>
      </c>
      <c r="C32" s="35" t="s">
        <v>22</v>
      </c>
      <c r="D32" s="33" t="s">
        <v>68</v>
      </c>
      <c r="E32" s="30">
        <v>44536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5" ht="15">
      <c r="A33" s="33">
        <v>2</v>
      </c>
      <c r="B33" s="23">
        <f>10159.03+1679.01</f>
        <v>11838.04</v>
      </c>
      <c r="C33" s="35" t="s">
        <v>69</v>
      </c>
      <c r="D33" s="35" t="s">
        <v>70</v>
      </c>
      <c r="E33" s="30">
        <v>44536</v>
      </c>
    </row>
    <row r="34" spans="1:5" ht="15">
      <c r="A34" s="33">
        <v>3</v>
      </c>
      <c r="B34" s="23">
        <v>70805</v>
      </c>
      <c r="C34" s="35" t="s">
        <v>37</v>
      </c>
      <c r="D34" s="35" t="s">
        <v>71</v>
      </c>
      <c r="E34" s="30">
        <v>44536</v>
      </c>
    </row>
    <row r="35" spans="1:5" ht="15">
      <c r="A35" s="33">
        <v>4</v>
      </c>
      <c r="B35" s="23">
        <f>390.77+9942.95+2606.21</f>
        <v>12939.93</v>
      </c>
      <c r="C35" s="35" t="s">
        <v>72</v>
      </c>
      <c r="D35" s="35" t="s">
        <v>73</v>
      </c>
      <c r="E35" s="30">
        <v>44536</v>
      </c>
    </row>
    <row r="36" spans="1:5" ht="15">
      <c r="A36" s="33">
        <v>5</v>
      </c>
      <c r="B36" s="23">
        <v>6000</v>
      </c>
      <c r="C36" s="38" t="s">
        <v>74</v>
      </c>
      <c r="D36" s="38" t="s">
        <v>75</v>
      </c>
      <c r="E36" s="30">
        <v>44536</v>
      </c>
    </row>
    <row r="37" spans="1:5" ht="15">
      <c r="A37" s="33">
        <v>6</v>
      </c>
      <c r="B37" s="23">
        <f>47698.4+1874.61</f>
        <v>49573.01</v>
      </c>
      <c r="C37" s="38" t="s">
        <v>13</v>
      </c>
      <c r="D37" s="38" t="s">
        <v>76</v>
      </c>
      <c r="E37" s="30">
        <v>44536</v>
      </c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1.141732283464567" bottom="1.141732283464567" header="0.7480314960629921" footer="0.7480314960629921"/>
  <pageSetup fitToHeight="0" fitToWidth="0" horizontalDpi="600" verticalDpi="600" orientation="landscape" paperSize="9" scale="75" r:id="rId1"/>
  <colBreaks count="1" manualBreakCount="1">
    <brk id="5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6.57421875" style="32" customWidth="1"/>
    <col min="2" max="2" width="14.421875" style="6" customWidth="1"/>
    <col min="3" max="3" width="36.140625" style="32" customWidth="1"/>
    <col min="4" max="4" width="90.7109375" style="32" customWidth="1"/>
    <col min="5" max="5" width="14.00390625" style="32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3"/>
      <c r="C1" s="1"/>
      <c r="D1" s="1"/>
      <c r="E1" s="2"/>
      <c r="F1" s="3"/>
    </row>
    <row r="2" spans="1:5" ht="15">
      <c r="A2" s="98" t="s">
        <v>1</v>
      </c>
      <c r="B2" s="98"/>
      <c r="C2" s="98"/>
      <c r="D2" s="98"/>
      <c r="E2" s="5"/>
    </row>
    <row r="3" spans="1:5" ht="15">
      <c r="A3" s="99" t="s">
        <v>2</v>
      </c>
      <c r="B3" s="99"/>
      <c r="C3" s="99"/>
      <c r="D3" s="99"/>
      <c r="E3" s="5"/>
    </row>
    <row r="4" spans="1:5" ht="12" customHeight="1">
      <c r="A4" s="99" t="s">
        <v>51</v>
      </c>
      <c r="B4" s="99"/>
      <c r="C4" s="99"/>
      <c r="D4" s="99"/>
      <c r="E4" s="5"/>
    </row>
    <row r="5" spans="1:5" ht="12" customHeight="1">
      <c r="A5" s="2"/>
      <c r="B5" s="82"/>
      <c r="C5" s="2"/>
      <c r="D5" s="2"/>
      <c r="E5" s="5"/>
    </row>
    <row r="6" spans="1:5" ht="12" customHeight="1">
      <c r="A6" s="100" t="s">
        <v>3</v>
      </c>
      <c r="B6" s="100"/>
      <c r="C6" s="8"/>
      <c r="D6" s="8"/>
      <c r="E6" s="9"/>
    </row>
    <row r="7" spans="1:5" ht="12" customHeight="1">
      <c r="A7" s="10" t="s">
        <v>4</v>
      </c>
      <c r="B7" s="83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55"/>
      <c r="C8" s="13"/>
      <c r="D8" s="14"/>
      <c r="E8" s="15"/>
    </row>
    <row r="9" spans="1:5" ht="12" customHeight="1">
      <c r="A9" s="16"/>
      <c r="B9" s="87"/>
      <c r="C9" s="18"/>
      <c r="D9" s="19"/>
      <c r="E9" s="20"/>
    </row>
    <row r="10" spans="1:5" ht="12" customHeight="1">
      <c r="A10" s="21" t="s">
        <v>9</v>
      </c>
      <c r="B10" s="72"/>
      <c r="C10" s="21"/>
      <c r="D10" s="21"/>
      <c r="E10" s="21"/>
    </row>
    <row r="11" spans="1:5" ht="12" customHeight="1">
      <c r="A11" s="64" t="s">
        <v>10</v>
      </c>
      <c r="B11" s="88" t="s">
        <v>5</v>
      </c>
      <c r="C11" s="65" t="s">
        <v>6</v>
      </c>
      <c r="D11" s="66" t="s">
        <v>7</v>
      </c>
      <c r="E11" s="65" t="s">
        <v>8</v>
      </c>
    </row>
    <row r="12" spans="1:5" ht="15">
      <c r="A12" s="69">
        <v>1</v>
      </c>
      <c r="B12" s="76">
        <v>22980</v>
      </c>
      <c r="C12" s="39" t="s">
        <v>47</v>
      </c>
      <c r="D12" s="40" t="s">
        <v>48</v>
      </c>
      <c r="E12" s="63">
        <v>44537</v>
      </c>
    </row>
    <row r="13" spans="1:5" ht="15">
      <c r="A13" s="69">
        <v>2</v>
      </c>
      <c r="B13" s="71">
        <v>3548.98</v>
      </c>
      <c r="C13" s="39" t="s">
        <v>49</v>
      </c>
      <c r="D13" s="84" t="s">
        <v>50</v>
      </c>
      <c r="E13" s="63">
        <v>44537</v>
      </c>
    </row>
    <row r="14" spans="1:5" ht="15">
      <c r="A14" s="69">
        <v>3</v>
      </c>
      <c r="B14" s="71">
        <v>2044.29</v>
      </c>
      <c r="C14" s="39" t="s">
        <v>78</v>
      </c>
      <c r="D14" s="84" t="s">
        <v>79</v>
      </c>
      <c r="E14" s="63">
        <v>44537</v>
      </c>
    </row>
    <row r="15" spans="1:5" ht="12.75" customHeight="1">
      <c r="A15" s="69">
        <v>4</v>
      </c>
      <c r="B15" s="71">
        <v>769</v>
      </c>
      <c r="C15" s="39" t="s">
        <v>80</v>
      </c>
      <c r="D15" s="84" t="s">
        <v>81</v>
      </c>
      <c r="E15" s="63">
        <v>44537</v>
      </c>
    </row>
    <row r="16" spans="1:256" s="6" customFormat="1" ht="14.25" customHeight="1">
      <c r="A16" s="69">
        <v>5</v>
      </c>
      <c r="B16" s="71">
        <v>524.79</v>
      </c>
      <c r="C16" s="39" t="s">
        <v>32</v>
      </c>
      <c r="D16" s="40" t="s">
        <v>82</v>
      </c>
      <c r="E16" s="63">
        <v>44537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7.25" customHeight="1">
      <c r="A17" s="69">
        <v>6</v>
      </c>
      <c r="B17" s="71">
        <v>4208.78</v>
      </c>
      <c r="C17" s="39" t="s">
        <v>32</v>
      </c>
      <c r="D17" s="40" t="s">
        <v>83</v>
      </c>
      <c r="E17" s="63">
        <v>44537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" customFormat="1" ht="15.75" customHeight="1">
      <c r="A18" s="69">
        <v>7</v>
      </c>
      <c r="B18" s="71">
        <v>1699.13</v>
      </c>
      <c r="C18" s="39" t="s">
        <v>32</v>
      </c>
      <c r="D18" s="40" t="s">
        <v>84</v>
      </c>
      <c r="E18" s="63">
        <v>44537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5.75" customHeight="1">
      <c r="A19" s="69">
        <v>8</v>
      </c>
      <c r="B19" s="71">
        <v>1035.74</v>
      </c>
      <c r="C19" s="86" t="s">
        <v>85</v>
      </c>
      <c r="D19" s="79" t="s">
        <v>86</v>
      </c>
      <c r="E19" s="63">
        <v>44537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2.75">
      <c r="A20" s="69"/>
      <c r="B20" s="71"/>
      <c r="C20" s="89"/>
      <c r="D20" s="42"/>
      <c r="E20" s="63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6" customFormat="1" ht="12.75">
      <c r="A21" s="69"/>
      <c r="B21" s="71"/>
      <c r="C21" s="58"/>
      <c r="D21" s="40"/>
      <c r="E21" s="6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6" customFormat="1" ht="15">
      <c r="A22" s="21" t="s">
        <v>11</v>
      </c>
      <c r="B22" s="72"/>
      <c r="C22" s="21"/>
      <c r="D22" s="21"/>
      <c r="E22" s="2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5" ht="15">
      <c r="A23" s="22" t="s">
        <v>4</v>
      </c>
      <c r="B23" s="73" t="s">
        <v>5</v>
      </c>
      <c r="C23" s="26" t="s">
        <v>6</v>
      </c>
      <c r="D23" s="26" t="s">
        <v>7</v>
      </c>
      <c r="E23" s="22" t="s">
        <v>8</v>
      </c>
    </row>
    <row r="24" spans="1:256" s="6" customFormat="1" ht="15">
      <c r="A24" s="27">
        <v>1</v>
      </c>
      <c r="B24" s="34"/>
      <c r="C24" s="28"/>
      <c r="D24" s="29"/>
      <c r="E24" s="3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6" customFormat="1" ht="12.75">
      <c r="A25" s="32"/>
      <c r="C25" s="32"/>
      <c r="D25" s="32"/>
      <c r="E25" s="32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6" customFormat="1" ht="15">
      <c r="A26" s="21" t="s">
        <v>12</v>
      </c>
      <c r="B26" s="72"/>
      <c r="C26" s="21"/>
      <c r="D26" s="21"/>
      <c r="E26" s="2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6" customFormat="1" ht="15">
      <c r="A27" s="22" t="s">
        <v>4</v>
      </c>
      <c r="B27" s="73" t="s">
        <v>5</v>
      </c>
      <c r="C27" s="26" t="s">
        <v>6</v>
      </c>
      <c r="D27" s="26" t="s">
        <v>7</v>
      </c>
      <c r="E27" s="22" t="s">
        <v>8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36" customFormat="1" ht="15">
      <c r="A28" s="33">
        <v>1</v>
      </c>
      <c r="B28" s="31">
        <v>66313.59</v>
      </c>
      <c r="C28" s="35" t="s">
        <v>72</v>
      </c>
      <c r="D28" s="35" t="s">
        <v>73</v>
      </c>
      <c r="E28" s="30">
        <v>44537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5" ht="15">
      <c r="A29" s="33">
        <v>2</v>
      </c>
      <c r="B29" s="23">
        <v>130.9</v>
      </c>
      <c r="C29" s="35" t="s">
        <v>22</v>
      </c>
      <c r="D29" s="33" t="s">
        <v>87</v>
      </c>
      <c r="E29" s="30">
        <v>44537</v>
      </c>
    </row>
    <row r="30" spans="1:5" ht="15">
      <c r="A30" s="33">
        <v>3</v>
      </c>
      <c r="B30" s="23">
        <f>23043.37+184346.96+36869.39+115216.85+130579.1+652895.48+1044632.78</f>
        <v>2187583.9299999997</v>
      </c>
      <c r="C30" s="35" t="s">
        <v>88</v>
      </c>
      <c r="D30" s="35" t="s">
        <v>89</v>
      </c>
      <c r="E30" s="30">
        <v>44537</v>
      </c>
    </row>
    <row r="31" spans="1:5" ht="15">
      <c r="A31" s="33">
        <v>4</v>
      </c>
      <c r="B31" s="23">
        <f>100+100</f>
        <v>200</v>
      </c>
      <c r="C31" s="35" t="s">
        <v>0</v>
      </c>
      <c r="D31" s="35" t="s">
        <v>90</v>
      </c>
      <c r="E31" s="30">
        <v>44537</v>
      </c>
    </row>
    <row r="32" spans="1:5" ht="15">
      <c r="A32" s="33">
        <v>5</v>
      </c>
      <c r="B32" s="23">
        <f>399.26+65.99</f>
        <v>465.25</v>
      </c>
      <c r="C32" s="35" t="s">
        <v>0</v>
      </c>
      <c r="D32" s="35" t="s">
        <v>91</v>
      </c>
      <c r="E32" s="30">
        <v>44537</v>
      </c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1.141732283464567" bottom="1.141732283464567" header="0.7480314960629921" footer="0.7480314960629921"/>
  <pageSetup fitToHeight="0" fitToWidth="0" horizontalDpi="600" verticalDpi="600" orientation="landscape" paperSize="9" scale="75" r:id="rId1"/>
  <colBreaks count="1" manualBreakCount="1">
    <brk id="5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6.57421875" style="32" customWidth="1"/>
    <col min="2" max="2" width="14.421875" style="6" customWidth="1"/>
    <col min="3" max="3" width="36.140625" style="32" customWidth="1"/>
    <col min="4" max="4" width="58.8515625" style="32" customWidth="1"/>
    <col min="5" max="5" width="14.00390625" style="32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3"/>
      <c r="C1" s="1"/>
      <c r="D1" s="1"/>
      <c r="E1" s="2"/>
      <c r="F1" s="3"/>
    </row>
    <row r="2" spans="1:5" ht="15">
      <c r="A2" s="98" t="s">
        <v>1</v>
      </c>
      <c r="B2" s="98"/>
      <c r="C2" s="98"/>
      <c r="D2" s="98"/>
      <c r="E2" s="5"/>
    </row>
    <row r="3" spans="1:5" ht="15">
      <c r="A3" s="99" t="s">
        <v>2</v>
      </c>
      <c r="B3" s="99"/>
      <c r="C3" s="99"/>
      <c r="D3" s="99"/>
      <c r="E3" s="5"/>
    </row>
    <row r="4" spans="1:5" ht="12" customHeight="1">
      <c r="A4" s="99" t="s">
        <v>173</v>
      </c>
      <c r="B4" s="99"/>
      <c r="C4" s="99"/>
      <c r="D4" s="99"/>
      <c r="E4" s="5"/>
    </row>
    <row r="5" spans="1:5" ht="12" customHeight="1">
      <c r="A5" s="2"/>
      <c r="B5" s="82"/>
      <c r="C5" s="2"/>
      <c r="D5" s="2"/>
      <c r="E5" s="5"/>
    </row>
    <row r="6" spans="1:5" ht="12" customHeight="1">
      <c r="A6" s="100" t="s">
        <v>3</v>
      </c>
      <c r="B6" s="100"/>
      <c r="C6" s="8"/>
      <c r="D6" s="8"/>
      <c r="E6" s="9"/>
    </row>
    <row r="7" spans="1:5" ht="12" customHeight="1">
      <c r="A7" s="10" t="s">
        <v>4</v>
      </c>
      <c r="B7" s="83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55"/>
      <c r="C8" s="13"/>
      <c r="D8" s="14"/>
      <c r="E8" s="15"/>
    </row>
    <row r="9" spans="1:5" ht="12" customHeight="1">
      <c r="A9" s="16"/>
      <c r="B9" s="87"/>
      <c r="C9" s="18"/>
      <c r="D9" s="19"/>
      <c r="E9" s="20"/>
    </row>
    <row r="10" spans="1:5" ht="12" customHeight="1">
      <c r="A10" s="21" t="s">
        <v>9</v>
      </c>
      <c r="B10" s="72"/>
      <c r="C10" s="21"/>
      <c r="D10" s="21"/>
      <c r="E10" s="21"/>
    </row>
    <row r="11" spans="1:5" ht="12" customHeight="1">
      <c r="A11" s="64" t="s">
        <v>10</v>
      </c>
      <c r="B11" s="88" t="s">
        <v>5</v>
      </c>
      <c r="C11" s="65" t="s">
        <v>6</v>
      </c>
      <c r="D11" s="66" t="s">
        <v>7</v>
      </c>
      <c r="E11" s="65" t="s">
        <v>8</v>
      </c>
    </row>
    <row r="12" spans="1:5" ht="15">
      <c r="A12" s="69">
        <v>1</v>
      </c>
      <c r="B12" s="71"/>
      <c r="C12" s="39"/>
      <c r="D12" s="84"/>
      <c r="E12" s="63"/>
    </row>
    <row r="13" spans="1:5" ht="15">
      <c r="A13" s="69">
        <v>2</v>
      </c>
      <c r="B13" s="71"/>
      <c r="C13" s="39"/>
      <c r="D13" s="84"/>
      <c r="E13" s="63"/>
    </row>
    <row r="14" spans="1:256" s="6" customFormat="1" ht="15">
      <c r="A14" s="21" t="s">
        <v>11</v>
      </c>
      <c r="B14" s="72"/>
      <c r="C14" s="21"/>
      <c r="D14" s="21"/>
      <c r="E14" s="2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5" ht="15">
      <c r="A15" s="22" t="s">
        <v>4</v>
      </c>
      <c r="B15" s="73" t="s">
        <v>5</v>
      </c>
      <c r="C15" s="26" t="s">
        <v>6</v>
      </c>
      <c r="D15" s="26" t="s">
        <v>7</v>
      </c>
      <c r="E15" s="22" t="s">
        <v>8</v>
      </c>
    </row>
    <row r="16" spans="1:256" s="6" customFormat="1" ht="15">
      <c r="A16" s="27">
        <v>1</v>
      </c>
      <c r="B16" s="34"/>
      <c r="C16" s="28"/>
      <c r="D16" s="29"/>
      <c r="E16" s="30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2.75">
      <c r="A17" s="32"/>
      <c r="C17" s="32"/>
      <c r="D17" s="32"/>
      <c r="E17" s="3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" customFormat="1" ht="15">
      <c r="A18" s="21" t="s">
        <v>12</v>
      </c>
      <c r="B18" s="72"/>
      <c r="C18" s="21"/>
      <c r="D18" s="21"/>
      <c r="E18" s="2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5">
      <c r="A19" s="22" t="s">
        <v>4</v>
      </c>
      <c r="B19" s="73" t="s">
        <v>5</v>
      </c>
      <c r="C19" s="26" t="s">
        <v>6</v>
      </c>
      <c r="D19" s="26" t="s">
        <v>7</v>
      </c>
      <c r="E19" s="22" t="s">
        <v>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36" customFormat="1" ht="15">
      <c r="A20" s="33">
        <v>1</v>
      </c>
      <c r="B20" s="23">
        <f>102102</f>
        <v>102102</v>
      </c>
      <c r="C20" s="35" t="s">
        <v>92</v>
      </c>
      <c r="D20" s="33" t="s">
        <v>93</v>
      </c>
      <c r="E20" s="30">
        <v>44538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5" ht="15">
      <c r="A21" s="33">
        <v>2</v>
      </c>
      <c r="B21" s="23">
        <v>33082</v>
      </c>
      <c r="C21" s="35" t="s">
        <v>94</v>
      </c>
      <c r="D21" s="33" t="s">
        <v>95</v>
      </c>
      <c r="E21" s="30">
        <v>44538</v>
      </c>
    </row>
    <row r="22" spans="1:5" ht="15">
      <c r="A22" s="33"/>
      <c r="B22" s="23"/>
      <c r="C22" s="35"/>
      <c r="D22" s="35"/>
      <c r="E22" s="30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1.141732283464567" bottom="1.141732283464567" header="0.7480314960629921" footer="0.7480314960629921"/>
  <pageSetup fitToHeight="0" fitToWidth="0" horizontalDpi="600" verticalDpi="600" orientation="landscape" paperSize="9" scale="75" r:id="rId1"/>
  <colBreaks count="1" manualBreakCount="1">
    <brk id="5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H35" sqref="H35"/>
    </sheetView>
  </sheetViews>
  <sheetFormatPr defaultColWidth="9.140625" defaultRowHeight="12.75" customHeight="1"/>
  <cols>
    <col min="1" max="1" width="6.57421875" style="32" customWidth="1"/>
    <col min="2" max="2" width="13.421875" style="32" customWidth="1"/>
    <col min="3" max="3" width="57.8515625" style="32" customWidth="1"/>
    <col min="4" max="4" width="98.00390625" style="32" customWidth="1"/>
    <col min="5" max="5" width="14.00390625" style="32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2.75" customHeight="1">
      <c r="A1" s="1" t="s">
        <v>0</v>
      </c>
      <c r="B1" s="1"/>
      <c r="C1" s="1"/>
      <c r="D1" s="1"/>
      <c r="E1" s="2"/>
      <c r="F1" s="3"/>
    </row>
    <row r="2" spans="1:5" ht="12.75" customHeight="1">
      <c r="A2" s="98" t="s">
        <v>1</v>
      </c>
      <c r="B2" s="98"/>
      <c r="C2" s="98"/>
      <c r="D2" s="98"/>
      <c r="E2" s="5"/>
    </row>
    <row r="3" spans="1:5" ht="12.75" customHeight="1">
      <c r="A3" s="99" t="s">
        <v>2</v>
      </c>
      <c r="B3" s="99"/>
      <c r="C3" s="99"/>
      <c r="D3" s="99"/>
      <c r="E3" s="5"/>
    </row>
    <row r="4" spans="1:5" ht="12.75" customHeight="1">
      <c r="A4" s="99" t="s">
        <v>96</v>
      </c>
      <c r="B4" s="99"/>
      <c r="C4" s="99"/>
      <c r="D4" s="99"/>
      <c r="E4" s="5"/>
    </row>
    <row r="5" spans="1:5" ht="12.75" customHeight="1">
      <c r="A5" s="100" t="s">
        <v>3</v>
      </c>
      <c r="B5" s="100"/>
      <c r="C5" s="8"/>
      <c r="D5" s="8"/>
      <c r="E5" s="9"/>
    </row>
    <row r="6" spans="1:5" ht="12.75" customHeight="1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</row>
    <row r="7" spans="1:5" ht="12.75" customHeight="1">
      <c r="A7" s="11">
        <v>1</v>
      </c>
      <c r="B7" s="51">
        <v>59935</v>
      </c>
      <c r="C7" s="48" t="s">
        <v>112</v>
      </c>
      <c r="D7" s="48" t="s">
        <v>113</v>
      </c>
      <c r="E7" s="49">
        <v>44539</v>
      </c>
    </row>
    <row r="8" spans="1:5" ht="12.75" customHeight="1">
      <c r="A8" s="11">
        <v>2</v>
      </c>
      <c r="B8" s="51">
        <v>20470</v>
      </c>
      <c r="C8" s="48" t="s">
        <v>114</v>
      </c>
      <c r="D8" s="48" t="s">
        <v>113</v>
      </c>
      <c r="E8" s="49">
        <v>44539</v>
      </c>
    </row>
    <row r="9" spans="1:5" ht="12.75" customHeight="1">
      <c r="A9" s="11">
        <v>3</v>
      </c>
      <c r="B9" s="51">
        <v>1904</v>
      </c>
      <c r="C9" s="48" t="s">
        <v>115</v>
      </c>
      <c r="D9" s="48" t="s">
        <v>113</v>
      </c>
      <c r="E9" s="49">
        <v>44539</v>
      </c>
    </row>
    <row r="10" spans="1:5" ht="12.75" customHeight="1">
      <c r="A10" s="11">
        <v>4</v>
      </c>
      <c r="B10" s="51">
        <v>102238</v>
      </c>
      <c r="C10" s="48" t="s">
        <v>116</v>
      </c>
      <c r="D10" s="48" t="s">
        <v>113</v>
      </c>
      <c r="E10" s="49">
        <v>44539</v>
      </c>
    </row>
    <row r="11" spans="1:5" ht="12.75" customHeight="1">
      <c r="A11" s="11">
        <v>5</v>
      </c>
      <c r="B11" s="51">
        <v>67538</v>
      </c>
      <c r="C11" s="50" t="s">
        <v>117</v>
      </c>
      <c r="D11" s="48" t="s">
        <v>113</v>
      </c>
      <c r="E11" s="49">
        <v>44539</v>
      </c>
    </row>
    <row r="12" spans="1:5" ht="12.75" customHeight="1">
      <c r="A12" s="11">
        <v>6</v>
      </c>
      <c r="B12" s="51">
        <v>12233</v>
      </c>
      <c r="C12" s="52" t="s">
        <v>118</v>
      </c>
      <c r="D12" s="48" t="s">
        <v>113</v>
      </c>
      <c r="E12" s="49">
        <v>44539</v>
      </c>
    </row>
    <row r="13" spans="1:5" ht="12.75" customHeight="1">
      <c r="A13" s="11">
        <v>7</v>
      </c>
      <c r="B13" s="51">
        <v>44577</v>
      </c>
      <c r="C13" s="48" t="s">
        <v>119</v>
      </c>
      <c r="D13" s="48" t="s">
        <v>113</v>
      </c>
      <c r="E13" s="49">
        <v>44539</v>
      </c>
    </row>
    <row r="14" spans="1:5" ht="12.75" customHeight="1">
      <c r="A14" s="11">
        <v>8</v>
      </c>
      <c r="B14" s="51">
        <v>28146</v>
      </c>
      <c r="C14" s="48" t="s">
        <v>120</v>
      </c>
      <c r="D14" s="48" t="s">
        <v>113</v>
      </c>
      <c r="E14" s="49">
        <v>44539</v>
      </c>
    </row>
    <row r="15" spans="1:5" ht="12.75" customHeight="1">
      <c r="A15" s="11">
        <v>9</v>
      </c>
      <c r="B15" s="51">
        <v>85558</v>
      </c>
      <c r="C15" s="48" t="s">
        <v>121</v>
      </c>
      <c r="D15" s="48" t="s">
        <v>113</v>
      </c>
      <c r="E15" s="49">
        <v>44539</v>
      </c>
    </row>
    <row r="16" spans="1:5" ht="12.75" customHeight="1">
      <c r="A16" s="11">
        <v>10</v>
      </c>
      <c r="B16" s="51">
        <v>110308</v>
      </c>
      <c r="C16" s="48" t="s">
        <v>122</v>
      </c>
      <c r="D16" s="48" t="s">
        <v>113</v>
      </c>
      <c r="E16" s="49">
        <v>44539</v>
      </c>
    </row>
    <row r="17" spans="1:5" ht="12.75" customHeight="1">
      <c r="A17" s="11">
        <v>11</v>
      </c>
      <c r="B17" s="51">
        <v>63407</v>
      </c>
      <c r="C17" s="50" t="s">
        <v>123</v>
      </c>
      <c r="D17" s="48" t="s">
        <v>113</v>
      </c>
      <c r="E17" s="49">
        <v>44539</v>
      </c>
    </row>
    <row r="18" spans="1:5" ht="12.75" customHeight="1">
      <c r="A18" s="11">
        <v>12</v>
      </c>
      <c r="B18" s="51">
        <v>89151</v>
      </c>
      <c r="C18" s="50" t="s">
        <v>124</v>
      </c>
      <c r="D18" s="48" t="s">
        <v>113</v>
      </c>
      <c r="E18" s="49">
        <v>44539</v>
      </c>
    </row>
    <row r="19" spans="1:5" ht="12.75" customHeight="1">
      <c r="A19" s="11">
        <v>13</v>
      </c>
      <c r="B19" s="51">
        <v>9390</v>
      </c>
      <c r="C19" s="50" t="s">
        <v>125</v>
      </c>
      <c r="D19" s="48" t="s">
        <v>113</v>
      </c>
      <c r="E19" s="49">
        <v>44539</v>
      </c>
    </row>
    <row r="20" spans="1:5" ht="12.75" customHeight="1">
      <c r="A20" s="11">
        <v>14</v>
      </c>
      <c r="B20" s="51">
        <v>25416</v>
      </c>
      <c r="C20" s="48" t="s">
        <v>126</v>
      </c>
      <c r="D20" s="48" t="s">
        <v>113</v>
      </c>
      <c r="E20" s="49">
        <v>44539</v>
      </c>
    </row>
    <row r="21" spans="1:5" ht="12.75" customHeight="1">
      <c r="A21" s="11">
        <v>15</v>
      </c>
      <c r="B21" s="51">
        <v>14990</v>
      </c>
      <c r="C21" s="50" t="s">
        <v>127</v>
      </c>
      <c r="D21" s="48" t="s">
        <v>113</v>
      </c>
      <c r="E21" s="49">
        <v>44539</v>
      </c>
    </row>
    <row r="22" spans="1:5" ht="12.75" customHeight="1">
      <c r="A22" s="11">
        <v>16</v>
      </c>
      <c r="B22" s="51">
        <v>36461</v>
      </c>
      <c r="C22" s="48" t="s">
        <v>128</v>
      </c>
      <c r="D22" s="48" t="s">
        <v>113</v>
      </c>
      <c r="E22" s="49">
        <v>44539</v>
      </c>
    </row>
    <row r="23" spans="1:5" ht="12.75" customHeight="1">
      <c r="A23" s="11">
        <v>17</v>
      </c>
      <c r="B23" s="47">
        <v>21900</v>
      </c>
      <c r="C23" s="48" t="s">
        <v>129</v>
      </c>
      <c r="D23" s="48" t="s">
        <v>130</v>
      </c>
      <c r="E23" s="49">
        <v>44539</v>
      </c>
    </row>
    <row r="24" spans="1:5" ht="12.75" customHeight="1">
      <c r="A24" s="11">
        <v>18</v>
      </c>
      <c r="B24" s="47">
        <v>1848</v>
      </c>
      <c r="C24" s="48" t="s">
        <v>131</v>
      </c>
      <c r="D24" s="48" t="s">
        <v>132</v>
      </c>
      <c r="E24" s="49">
        <v>44539</v>
      </c>
    </row>
    <row r="25" spans="1:5" ht="12.75" customHeight="1">
      <c r="A25" s="11">
        <v>19</v>
      </c>
      <c r="B25" s="47">
        <v>79688</v>
      </c>
      <c r="C25" s="48" t="s">
        <v>133</v>
      </c>
      <c r="D25" s="50" t="s">
        <v>134</v>
      </c>
      <c r="E25" s="49">
        <v>44539</v>
      </c>
    </row>
    <row r="26" spans="1:5" ht="12.75" customHeight="1">
      <c r="A26" s="11">
        <v>20</v>
      </c>
      <c r="B26" s="47">
        <v>59377</v>
      </c>
      <c r="C26" s="48" t="s">
        <v>135</v>
      </c>
      <c r="D26" s="50" t="s">
        <v>136</v>
      </c>
      <c r="E26" s="49">
        <v>44539</v>
      </c>
    </row>
    <row r="27" spans="1:5" ht="12.75" customHeight="1">
      <c r="A27" s="11"/>
      <c r="B27" s="47"/>
      <c r="C27" s="48"/>
      <c r="D27" s="48"/>
      <c r="E27" s="49"/>
    </row>
    <row r="28" spans="1:5" ht="12.75" customHeight="1">
      <c r="A28" s="16"/>
      <c r="B28" s="17"/>
      <c r="C28" s="18"/>
      <c r="D28" s="19"/>
      <c r="E28" s="20"/>
    </row>
    <row r="29" spans="1:5" ht="12.75" customHeight="1">
      <c r="A29" s="21" t="s">
        <v>9</v>
      </c>
      <c r="B29" s="21"/>
      <c r="C29" s="21"/>
      <c r="D29" s="21"/>
      <c r="E29" s="21"/>
    </row>
    <row r="30" spans="1:5" ht="12.75" customHeight="1">
      <c r="A30" s="64" t="s">
        <v>10</v>
      </c>
      <c r="B30" s="57" t="s">
        <v>5</v>
      </c>
      <c r="C30" s="65" t="s">
        <v>6</v>
      </c>
      <c r="D30" s="66" t="s">
        <v>7</v>
      </c>
      <c r="E30" s="65" t="s">
        <v>8</v>
      </c>
    </row>
    <row r="31" spans="1:5" ht="12.75" customHeight="1">
      <c r="A31" s="97">
        <v>1</v>
      </c>
      <c r="B31" s="85">
        <f>148195.57+100842.52+559899.25</f>
        <v>808937.3400000001</v>
      </c>
      <c r="C31" s="23" t="s">
        <v>0</v>
      </c>
      <c r="D31" s="24" t="s">
        <v>17</v>
      </c>
      <c r="E31" s="63">
        <v>44539</v>
      </c>
    </row>
    <row r="32" spans="1:5" ht="12.75" customHeight="1">
      <c r="A32" s="97">
        <v>2</v>
      </c>
      <c r="B32" s="85">
        <f>241188.14+168180.42+1164167.85+160</f>
        <v>1573696.4100000001</v>
      </c>
      <c r="C32" s="23" t="s">
        <v>0</v>
      </c>
      <c r="D32" s="24" t="s">
        <v>18</v>
      </c>
      <c r="E32" s="63">
        <v>44539</v>
      </c>
    </row>
    <row r="33" spans="1:5" ht="12.75" customHeight="1">
      <c r="A33" s="97">
        <v>3</v>
      </c>
      <c r="B33" s="85">
        <v>500000</v>
      </c>
      <c r="C33" s="60" t="s">
        <v>19</v>
      </c>
      <c r="D33" s="70" t="s">
        <v>20</v>
      </c>
      <c r="E33" s="63">
        <v>44539</v>
      </c>
    </row>
    <row r="34" spans="1:5" ht="12.75" customHeight="1">
      <c r="A34" s="97">
        <v>4</v>
      </c>
      <c r="B34" s="85">
        <f>45713.43+2135.83+131.43</f>
        <v>47980.69</v>
      </c>
      <c r="C34" s="75" t="s">
        <v>0</v>
      </c>
      <c r="D34" s="40" t="s">
        <v>35</v>
      </c>
      <c r="E34" s="63">
        <v>44539</v>
      </c>
    </row>
    <row r="35" spans="1:5" ht="12.75" customHeight="1">
      <c r="A35" s="97">
        <v>5</v>
      </c>
      <c r="B35" s="85">
        <v>42.47</v>
      </c>
      <c r="C35" s="33" t="s">
        <v>101</v>
      </c>
      <c r="D35" s="33" t="s">
        <v>102</v>
      </c>
      <c r="E35" s="63">
        <v>44539</v>
      </c>
    </row>
    <row r="36" spans="1:5" ht="12.75" customHeight="1">
      <c r="A36" s="97">
        <v>6</v>
      </c>
      <c r="B36" s="85">
        <v>37.5</v>
      </c>
      <c r="C36" s="33" t="s">
        <v>104</v>
      </c>
      <c r="D36" s="33" t="s">
        <v>103</v>
      </c>
      <c r="E36" s="63">
        <v>44539</v>
      </c>
    </row>
    <row r="37" spans="1:5" ht="12.75" customHeight="1">
      <c r="A37" s="97">
        <v>7</v>
      </c>
      <c r="B37" s="91">
        <f>8792.12</f>
        <v>8792.12</v>
      </c>
      <c r="C37" s="74" t="s">
        <v>31</v>
      </c>
      <c r="D37" s="42" t="s">
        <v>105</v>
      </c>
      <c r="E37" s="63">
        <v>44539</v>
      </c>
    </row>
    <row r="38" spans="1:5" ht="12.75" customHeight="1">
      <c r="A38" s="97">
        <v>8</v>
      </c>
      <c r="B38" s="47">
        <v>2001</v>
      </c>
      <c r="C38" s="39" t="s">
        <v>137</v>
      </c>
      <c r="D38" s="77" t="s">
        <v>138</v>
      </c>
      <c r="E38" s="49">
        <v>44539</v>
      </c>
    </row>
    <row r="39" spans="1:5" ht="12.75" customHeight="1">
      <c r="A39" s="97">
        <v>9</v>
      </c>
      <c r="B39" s="85">
        <v>4284</v>
      </c>
      <c r="C39" s="43" t="s">
        <v>34</v>
      </c>
      <c r="D39" s="40" t="s">
        <v>106</v>
      </c>
      <c r="E39" s="63">
        <v>44539</v>
      </c>
    </row>
    <row r="40" spans="1:5" ht="13.5" customHeight="1">
      <c r="A40" s="97">
        <v>10</v>
      </c>
      <c r="B40" s="85">
        <v>6069</v>
      </c>
      <c r="C40" s="94" t="s">
        <v>26</v>
      </c>
      <c r="D40" s="95" t="s">
        <v>107</v>
      </c>
      <c r="E40" s="63">
        <v>44539</v>
      </c>
    </row>
    <row r="41" spans="1:5" ht="13.5" customHeight="1">
      <c r="A41" s="93"/>
      <c r="B41" s="90"/>
      <c r="C41" s="44"/>
      <c r="D41" s="62"/>
      <c r="E41" s="46"/>
    </row>
    <row r="42" spans="1:5" ht="12.75" customHeight="1">
      <c r="A42" s="21" t="s">
        <v>11</v>
      </c>
      <c r="B42" s="21"/>
      <c r="C42" s="21"/>
      <c r="D42" s="21"/>
      <c r="E42" s="21"/>
    </row>
    <row r="43" spans="1:5" ht="12.75" customHeight="1">
      <c r="A43" s="22" t="s">
        <v>4</v>
      </c>
      <c r="B43" s="25" t="s">
        <v>5</v>
      </c>
      <c r="C43" s="26" t="s">
        <v>6</v>
      </c>
      <c r="D43" s="26" t="s">
        <v>7</v>
      </c>
      <c r="E43" s="22" t="s">
        <v>8</v>
      </c>
    </row>
    <row r="44" spans="1:5" ht="12.75" customHeight="1">
      <c r="A44" s="11"/>
      <c r="B44" s="31">
        <v>125690</v>
      </c>
      <c r="C44" s="38" t="s">
        <v>111</v>
      </c>
      <c r="D44" s="45" t="s">
        <v>16</v>
      </c>
      <c r="E44" s="92">
        <v>44539</v>
      </c>
    </row>
    <row r="45" spans="1:5" ht="12.75" customHeight="1">
      <c r="A45" s="11"/>
      <c r="B45" s="28"/>
      <c r="C45" s="38"/>
      <c r="D45" s="61"/>
      <c r="E45" s="30"/>
    </row>
    <row r="46" spans="1:5" ht="12.75" customHeight="1">
      <c r="A46" s="21" t="s">
        <v>12</v>
      </c>
      <c r="B46" s="21"/>
      <c r="C46" s="21"/>
      <c r="D46" s="21"/>
      <c r="E46" s="21"/>
    </row>
    <row r="47" spans="1:5" ht="12.75" customHeight="1">
      <c r="A47" s="22" t="s">
        <v>4</v>
      </c>
      <c r="B47" s="25" t="s">
        <v>5</v>
      </c>
      <c r="C47" s="26" t="s">
        <v>6</v>
      </c>
      <c r="D47" s="26" t="s">
        <v>7</v>
      </c>
      <c r="E47" s="22" t="s">
        <v>8</v>
      </c>
    </row>
    <row r="48" spans="1:5" ht="12.75" customHeight="1">
      <c r="A48" s="33">
        <v>1</v>
      </c>
      <c r="B48" s="23">
        <f>74.97+74.97+103.76+103.76</f>
        <v>357.46</v>
      </c>
      <c r="C48" s="35" t="s">
        <v>109</v>
      </c>
      <c r="D48" s="33" t="s">
        <v>108</v>
      </c>
      <c r="E48" s="30">
        <v>44539</v>
      </c>
    </row>
    <row r="49" spans="1:5" ht="12.75" customHeight="1">
      <c r="A49" s="33">
        <v>2</v>
      </c>
      <c r="B49" s="23">
        <v>2748.9</v>
      </c>
      <c r="C49" s="35" t="s">
        <v>109</v>
      </c>
      <c r="D49" s="33" t="s">
        <v>110</v>
      </c>
      <c r="E49" s="30">
        <v>44539</v>
      </c>
    </row>
    <row r="50" spans="1:5" ht="12.75" customHeight="1">
      <c r="A50" s="33"/>
      <c r="B50" s="23"/>
      <c r="C50" s="35"/>
      <c r="D50" s="38"/>
      <c r="E50" s="30"/>
    </row>
  </sheetData>
  <sheetProtection/>
  <mergeCells count="4">
    <mergeCell ref="A2:D2"/>
    <mergeCell ref="A3:D3"/>
    <mergeCell ref="A4:D4"/>
    <mergeCell ref="A5:B5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6">
      <selection activeCell="D5" sqref="D5"/>
    </sheetView>
  </sheetViews>
  <sheetFormatPr defaultColWidth="9.140625" defaultRowHeight="15"/>
  <cols>
    <col min="1" max="1" width="6.57421875" style="32" customWidth="1"/>
    <col min="2" max="2" width="14.421875" style="32" customWidth="1"/>
    <col min="3" max="3" width="39.57421875" style="32" customWidth="1"/>
    <col min="4" max="4" width="86.421875" style="32" customWidth="1"/>
    <col min="5" max="5" width="14.00390625" style="32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98" t="s">
        <v>1</v>
      </c>
      <c r="B2" s="98"/>
      <c r="C2" s="98"/>
      <c r="D2" s="98"/>
      <c r="E2" s="5"/>
    </row>
    <row r="3" spans="1:5" ht="15">
      <c r="A3" s="99" t="s">
        <v>2</v>
      </c>
      <c r="B3" s="99"/>
      <c r="C3" s="99"/>
      <c r="D3" s="99"/>
      <c r="E3" s="5"/>
    </row>
    <row r="4" spans="1:5" ht="12" customHeight="1">
      <c r="A4" s="99" t="s">
        <v>172</v>
      </c>
      <c r="B4" s="99"/>
      <c r="C4" s="99"/>
      <c r="D4" s="99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100" t="s">
        <v>3</v>
      </c>
      <c r="B6" s="100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64" t="s">
        <v>10</v>
      </c>
      <c r="B11" s="57" t="s">
        <v>5</v>
      </c>
      <c r="C11" s="65" t="s">
        <v>6</v>
      </c>
      <c r="D11" s="66" t="s">
        <v>7</v>
      </c>
      <c r="E11" s="65" t="s">
        <v>8</v>
      </c>
    </row>
    <row r="12" spans="1:5" ht="15">
      <c r="A12" s="69">
        <v>1</v>
      </c>
      <c r="B12" s="76">
        <v>365.95</v>
      </c>
      <c r="C12" s="39" t="s">
        <v>28</v>
      </c>
      <c r="D12" s="84" t="s">
        <v>97</v>
      </c>
      <c r="E12" s="63">
        <v>44540</v>
      </c>
    </row>
    <row r="13" spans="1:5" ht="15">
      <c r="A13" s="69">
        <v>2</v>
      </c>
      <c r="B13" s="71">
        <f>2182.69+8537.3</f>
        <v>10719.99</v>
      </c>
      <c r="C13" s="39" t="s">
        <v>28</v>
      </c>
      <c r="D13" s="84" t="s">
        <v>142</v>
      </c>
      <c r="E13" s="63">
        <v>44540</v>
      </c>
    </row>
    <row r="14" spans="1:5" ht="15">
      <c r="A14" s="69">
        <v>3</v>
      </c>
      <c r="B14" s="71">
        <v>4409.81</v>
      </c>
      <c r="C14" s="39" t="s">
        <v>28</v>
      </c>
      <c r="D14" s="84" t="s">
        <v>143</v>
      </c>
      <c r="E14" s="63">
        <v>44540</v>
      </c>
    </row>
    <row r="15" spans="1:5" ht="15">
      <c r="A15" s="69">
        <v>4</v>
      </c>
      <c r="B15" s="71">
        <v>22069.93</v>
      </c>
      <c r="C15" s="39" t="s">
        <v>28</v>
      </c>
      <c r="D15" s="84" t="s">
        <v>144</v>
      </c>
      <c r="E15" s="63">
        <v>44540</v>
      </c>
    </row>
    <row r="16" spans="1:256" s="6" customFormat="1" ht="12.75">
      <c r="A16" s="69">
        <v>5</v>
      </c>
      <c r="B16" s="71">
        <v>151.61</v>
      </c>
      <c r="C16" s="39" t="s">
        <v>28</v>
      </c>
      <c r="D16" s="84" t="s">
        <v>140</v>
      </c>
      <c r="E16" s="63">
        <v>44540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2.75">
      <c r="A17" s="69">
        <v>6</v>
      </c>
      <c r="B17" s="71">
        <v>243.09</v>
      </c>
      <c r="C17" s="39" t="s">
        <v>28</v>
      </c>
      <c r="D17" s="84" t="s">
        <v>141</v>
      </c>
      <c r="E17" s="63">
        <v>44540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" customFormat="1" ht="12.75">
      <c r="A18" s="69">
        <v>7</v>
      </c>
      <c r="B18" s="71">
        <v>1118.79</v>
      </c>
      <c r="C18" s="39" t="s">
        <v>28</v>
      </c>
      <c r="D18" s="84" t="s">
        <v>139</v>
      </c>
      <c r="E18" s="63">
        <v>44540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2.75">
      <c r="A19" s="69">
        <v>8</v>
      </c>
      <c r="B19" s="71">
        <v>373.73</v>
      </c>
      <c r="C19" s="39" t="s">
        <v>28</v>
      </c>
      <c r="D19" s="84" t="s">
        <v>145</v>
      </c>
      <c r="E19" s="63">
        <v>44540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2.75">
      <c r="A20" s="69">
        <v>9</v>
      </c>
      <c r="B20" s="71">
        <v>4814.97</v>
      </c>
      <c r="C20" s="39" t="s">
        <v>28</v>
      </c>
      <c r="D20" s="84" t="s">
        <v>100</v>
      </c>
      <c r="E20" s="63">
        <v>44540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6" customFormat="1" ht="12.75">
      <c r="A21" s="69">
        <v>10</v>
      </c>
      <c r="B21" s="71">
        <v>5753.8</v>
      </c>
      <c r="C21" s="39" t="s">
        <v>28</v>
      </c>
      <c r="D21" s="84" t="s">
        <v>98</v>
      </c>
      <c r="E21" s="63">
        <v>44540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6" customFormat="1" ht="12.75">
      <c r="A22" s="69">
        <v>11</v>
      </c>
      <c r="B22" s="71">
        <v>5686.82</v>
      </c>
      <c r="C22" s="39" t="s">
        <v>28</v>
      </c>
      <c r="D22" s="84" t="s">
        <v>99</v>
      </c>
      <c r="E22" s="63">
        <v>44540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6" customFormat="1" ht="12.75">
      <c r="A23" s="69">
        <v>12</v>
      </c>
      <c r="B23" s="71">
        <v>2354.82</v>
      </c>
      <c r="C23" s="54" t="s">
        <v>15</v>
      </c>
      <c r="D23" s="33" t="s">
        <v>171</v>
      </c>
      <c r="E23" s="63">
        <v>44540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6" customFormat="1" ht="12.75">
      <c r="A24" s="69">
        <v>13</v>
      </c>
      <c r="B24" s="71">
        <v>3039.26</v>
      </c>
      <c r="C24" s="23" t="s">
        <v>29</v>
      </c>
      <c r="D24" s="38" t="s">
        <v>146</v>
      </c>
      <c r="E24" s="63">
        <v>44540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6" customFormat="1" ht="12.75">
      <c r="A25" s="69">
        <v>14</v>
      </c>
      <c r="B25" s="71">
        <v>245548.93</v>
      </c>
      <c r="C25" s="33" t="s">
        <v>21</v>
      </c>
      <c r="D25" s="40" t="s">
        <v>147</v>
      </c>
      <c r="E25" s="63">
        <v>44540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6" customFormat="1" ht="12.75">
      <c r="A26" s="69">
        <v>15</v>
      </c>
      <c r="B26" s="71">
        <v>5596.59</v>
      </c>
      <c r="C26" s="33" t="s">
        <v>21</v>
      </c>
      <c r="D26" s="40" t="s">
        <v>148</v>
      </c>
      <c r="E26" s="63">
        <v>44540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6" customFormat="1" ht="12.75">
      <c r="A27" s="69">
        <v>16</v>
      </c>
      <c r="B27" s="71">
        <v>55098.56</v>
      </c>
      <c r="C27" s="33" t="s">
        <v>21</v>
      </c>
      <c r="D27" s="40" t="s">
        <v>149</v>
      </c>
      <c r="E27" s="63">
        <v>44540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6" customFormat="1" ht="12.75">
      <c r="A28" s="69">
        <v>17</v>
      </c>
      <c r="B28" s="71">
        <v>513.69</v>
      </c>
      <c r="C28" s="43" t="s">
        <v>30</v>
      </c>
      <c r="D28" s="43" t="s">
        <v>150</v>
      </c>
      <c r="E28" s="63">
        <v>44540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6" customFormat="1" ht="12.75">
      <c r="A29" s="69">
        <v>18</v>
      </c>
      <c r="B29" s="71">
        <v>2279.71</v>
      </c>
      <c r="C29" s="53" t="s">
        <v>23</v>
      </c>
      <c r="D29" s="37" t="s">
        <v>151</v>
      </c>
      <c r="E29" s="63">
        <v>44540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6" customFormat="1" ht="12.75">
      <c r="A30" s="69">
        <v>19</v>
      </c>
      <c r="B30" s="71">
        <v>970</v>
      </c>
      <c r="C30" s="53" t="s">
        <v>23</v>
      </c>
      <c r="D30" s="37" t="s">
        <v>152</v>
      </c>
      <c r="E30" s="63">
        <v>44540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6" customFormat="1" ht="12.75">
      <c r="A31" s="69">
        <v>20</v>
      </c>
      <c r="B31" s="71">
        <v>4165</v>
      </c>
      <c r="C31" s="48" t="s">
        <v>46</v>
      </c>
      <c r="D31" s="40" t="s">
        <v>153</v>
      </c>
      <c r="E31" s="63">
        <v>44540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6" customFormat="1" ht="12.75">
      <c r="A32" s="69">
        <v>21</v>
      </c>
      <c r="B32" s="71">
        <v>5396.66</v>
      </c>
      <c r="C32" s="81" t="s">
        <v>24</v>
      </c>
      <c r="D32" s="80" t="s">
        <v>154</v>
      </c>
      <c r="E32" s="63">
        <v>44540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6" customFormat="1" ht="12.75">
      <c r="A33" s="69">
        <v>22</v>
      </c>
      <c r="B33" s="71">
        <v>952</v>
      </c>
      <c r="C33" s="28" t="s">
        <v>36</v>
      </c>
      <c r="D33" s="37" t="s">
        <v>155</v>
      </c>
      <c r="E33" s="63">
        <v>44540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6" customFormat="1" ht="12.75">
      <c r="A34" s="69">
        <v>23</v>
      </c>
      <c r="B34" s="96">
        <v>142.8</v>
      </c>
      <c r="C34" s="33" t="s">
        <v>25</v>
      </c>
      <c r="D34" s="33" t="s">
        <v>156</v>
      </c>
      <c r="E34" s="63">
        <v>44540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6" customFormat="1" ht="12.75">
      <c r="A35" s="69">
        <v>24</v>
      </c>
      <c r="B35" s="71">
        <v>271073.36</v>
      </c>
      <c r="C35" s="35" t="s">
        <v>27</v>
      </c>
      <c r="D35" s="35" t="s">
        <v>157</v>
      </c>
      <c r="E35" s="63">
        <v>44540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6" customFormat="1" ht="12.75">
      <c r="A36" s="69">
        <v>25</v>
      </c>
      <c r="B36" s="71">
        <v>250</v>
      </c>
      <c r="C36" s="59" t="s">
        <v>158</v>
      </c>
      <c r="D36" s="38" t="s">
        <v>159</v>
      </c>
      <c r="E36" s="63">
        <v>44540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6" customFormat="1" ht="12.75">
      <c r="A37" s="69">
        <v>26</v>
      </c>
      <c r="B37" s="71">
        <v>2142</v>
      </c>
      <c r="C37" s="78" t="s">
        <v>44</v>
      </c>
      <c r="D37" s="37" t="s">
        <v>160</v>
      </c>
      <c r="E37" s="63">
        <v>44540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6" customFormat="1" ht="12.75">
      <c r="A38" s="69">
        <v>27</v>
      </c>
      <c r="B38" s="71">
        <v>1017.45</v>
      </c>
      <c r="C38" s="23" t="s">
        <v>45</v>
      </c>
      <c r="D38" s="24" t="s">
        <v>161</v>
      </c>
      <c r="E38" s="63">
        <v>44540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6" customFormat="1" ht="12.75">
      <c r="A39" s="69">
        <v>28</v>
      </c>
      <c r="B39" s="71">
        <v>5950</v>
      </c>
      <c r="C39" s="78" t="s">
        <v>162</v>
      </c>
      <c r="D39" s="37" t="s">
        <v>163</v>
      </c>
      <c r="E39" s="63">
        <v>44540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6" customFormat="1" ht="12.75">
      <c r="A40" s="69">
        <v>29</v>
      </c>
      <c r="B40" s="71">
        <v>1020</v>
      </c>
      <c r="C40" s="39" t="s">
        <v>164</v>
      </c>
      <c r="D40" s="84" t="s">
        <v>165</v>
      </c>
      <c r="E40" s="63">
        <v>44540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6" customFormat="1" ht="15">
      <c r="A41" s="21" t="s">
        <v>11</v>
      </c>
      <c r="B41" s="72"/>
      <c r="C41" s="21"/>
      <c r="D41" s="21"/>
      <c r="E41" s="2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5" ht="15">
      <c r="A42" s="22" t="s">
        <v>4</v>
      </c>
      <c r="B42" s="73" t="s">
        <v>5</v>
      </c>
      <c r="C42" s="26" t="s">
        <v>6</v>
      </c>
      <c r="D42" s="26" t="s">
        <v>7</v>
      </c>
      <c r="E42" s="22" t="s">
        <v>8</v>
      </c>
    </row>
    <row r="43" spans="1:256" s="6" customFormat="1" ht="15">
      <c r="A43" s="27"/>
      <c r="B43" s="34"/>
      <c r="C43" s="28"/>
      <c r="D43" s="29"/>
      <c r="E43" s="30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6" customFormat="1" ht="12.75">
      <c r="A44" s="32"/>
      <c r="C44" s="32"/>
      <c r="D44" s="32"/>
      <c r="E44" s="32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6" customFormat="1" ht="15">
      <c r="A45" s="21" t="s">
        <v>12</v>
      </c>
      <c r="B45" s="72"/>
      <c r="C45" s="21"/>
      <c r="D45" s="21"/>
      <c r="E45" s="21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6" customFormat="1" ht="15">
      <c r="A46" s="22" t="s">
        <v>4</v>
      </c>
      <c r="B46" s="73" t="s">
        <v>5</v>
      </c>
      <c r="C46" s="26" t="s">
        <v>6</v>
      </c>
      <c r="D46" s="26" t="s">
        <v>7</v>
      </c>
      <c r="E46" s="22" t="s">
        <v>8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36" customFormat="1" ht="15">
      <c r="A47" s="33">
        <v>1</v>
      </c>
      <c r="B47" s="23">
        <v>33320</v>
      </c>
      <c r="C47" s="35" t="s">
        <v>174</v>
      </c>
      <c r="D47" s="33" t="s">
        <v>168</v>
      </c>
      <c r="E47" s="30">
        <v>44540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5" ht="15">
      <c r="A48" s="33">
        <v>2</v>
      </c>
      <c r="B48" s="23">
        <f>391.76+18.46+2255.7</f>
        <v>2665.9199999999996</v>
      </c>
      <c r="C48" s="35" t="s">
        <v>169</v>
      </c>
      <c r="D48" s="33" t="s">
        <v>170</v>
      </c>
      <c r="E48" s="30">
        <v>44540</v>
      </c>
    </row>
    <row r="49" spans="1:5" ht="15">
      <c r="A49" s="33">
        <v>3</v>
      </c>
      <c r="B49" s="23">
        <v>29393</v>
      </c>
      <c r="C49" s="35" t="s">
        <v>167</v>
      </c>
      <c r="D49" s="33" t="s">
        <v>166</v>
      </c>
      <c r="E49" s="30">
        <v>44540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2021-12-13T11:20:19Z</cp:lastPrinted>
  <dcterms:created xsi:type="dcterms:W3CDTF">2020-03-03T07:59:12Z</dcterms:created>
  <dcterms:modified xsi:type="dcterms:W3CDTF">2021-12-13T11:20:40Z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